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new BS 2019" sheetId="1" r:id="rId1"/>
    <sheet name="Feuil1" sheetId="4" r:id="rId2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22" i="1"/>
  <c r="X24"/>
  <c r="AC24"/>
  <c r="AC31"/>
  <c r="N35"/>
  <c r="AA35"/>
  <c r="N36"/>
  <c r="AA36"/>
  <c r="N38"/>
  <c r="AA38"/>
  <c r="N42"/>
  <c r="AA42"/>
  <c r="N43"/>
  <c r="AA43"/>
  <c r="N37"/>
  <c r="AA37"/>
  <c r="AC45"/>
  <c r="AC47"/>
  <c r="AH30"/>
  <c r="V50"/>
  <c r="V53"/>
  <c r="V52"/>
  <c r="V51"/>
  <c r="V49"/>
  <c r="AC55"/>
  <c r="AH15"/>
  <c r="R24"/>
  <c r="AC25"/>
  <c r="M60"/>
  <c r="M61"/>
  <c r="M62"/>
  <c r="M63"/>
  <c r="AC56"/>
  <c r="I74"/>
  <c r="AH16"/>
  <c r="AH20"/>
  <c r="AH12"/>
  <c r="AH14"/>
  <c r="AD65"/>
  <c r="AH13"/>
  <c r="AH18"/>
  <c r="AD61"/>
  <c r="AH22"/>
  <c r="AD64"/>
  <c r="AD63"/>
  <c r="AD62"/>
  <c r="AD60"/>
  <c r="AC58"/>
</calcChain>
</file>

<file path=xl/sharedStrings.xml><?xml version="1.0" encoding="utf-8"?>
<sst xmlns="http://schemas.openxmlformats.org/spreadsheetml/2006/main" count="149" uniqueCount="100">
  <si>
    <t xml:space="preserve">Nom et prénom </t>
  </si>
  <si>
    <t xml:space="preserve">adresse </t>
  </si>
  <si>
    <t>adresse</t>
  </si>
  <si>
    <t>N° URSSAF / PAJEMPLOI</t>
  </si>
  <si>
    <t>J</t>
  </si>
  <si>
    <t>TOTAL</t>
  </si>
  <si>
    <t>HCT</t>
  </si>
  <si>
    <t>HR</t>
  </si>
  <si>
    <t>HC</t>
  </si>
  <si>
    <t>à</t>
  </si>
  <si>
    <t>€</t>
  </si>
  <si>
    <t>Heures complémentaires (HC) :</t>
  </si>
  <si>
    <t>X</t>
  </si>
  <si>
    <t xml:space="preserve">  =</t>
  </si>
  <si>
    <t xml:space="preserve">indemnité de congés payés </t>
  </si>
  <si>
    <t>cotisations salariales</t>
  </si>
  <si>
    <t>BASE</t>
  </si>
  <si>
    <t>TAUX</t>
  </si>
  <si>
    <t>MONTANT</t>
  </si>
  <si>
    <t>(salaire brut)</t>
  </si>
  <si>
    <t>à déduire</t>
  </si>
  <si>
    <t>salaire brut</t>
  </si>
  <si>
    <t>CSG déductible sur salaire mensualisé (SM)</t>
  </si>
  <si>
    <t>CSG et CRDS non déductibles sur SM</t>
  </si>
  <si>
    <t xml:space="preserve">   -</t>
  </si>
  <si>
    <t xml:space="preserve">€   </t>
  </si>
  <si>
    <t>=</t>
  </si>
  <si>
    <t>Déplacement : nombre de km</t>
  </si>
  <si>
    <t>Total à ajouter</t>
  </si>
  <si>
    <t xml:space="preserve">  +</t>
  </si>
  <si>
    <t>Acomptes versés</t>
  </si>
  <si>
    <t>Solde à verser</t>
  </si>
  <si>
    <t>Montant imposable   :</t>
  </si>
  <si>
    <t>congés déjà acquis:</t>
  </si>
  <si>
    <t>congés acquis sur le mois :</t>
  </si>
  <si>
    <t>congés pris :</t>
  </si>
  <si>
    <t>solde de congés à reporter :</t>
  </si>
  <si>
    <t>Bulletin de Salaire du mois de</t>
  </si>
  <si>
    <t>Convention collective nationale des assistants maternels du particulier employeur - Code NAF 8891.A</t>
  </si>
  <si>
    <t>Employeur</t>
  </si>
  <si>
    <t>Salarié</t>
  </si>
  <si>
    <t>HS</t>
  </si>
  <si>
    <t>Nb h</t>
  </si>
  <si>
    <t>Sécurité sociale</t>
  </si>
  <si>
    <t>Retraite complémentaire</t>
  </si>
  <si>
    <t>Prévoyance</t>
  </si>
  <si>
    <t>Salaire Total Brut</t>
  </si>
  <si>
    <t>Salaire Net</t>
  </si>
  <si>
    <t>Les indemnités (entretien, nourriture et km)</t>
  </si>
  <si>
    <t xml:space="preserve">Congés payés pris par le salarié : </t>
  </si>
  <si>
    <t xml:space="preserve">du </t>
  </si>
  <si>
    <t>Au</t>
  </si>
  <si>
    <t>Mode de paiement :</t>
  </si>
  <si>
    <t>date de paiement :</t>
  </si>
  <si>
    <t xml:space="preserve">Nom de l'enfant </t>
  </si>
  <si>
    <t>Date d'embauche</t>
  </si>
  <si>
    <r>
      <t>Total des retenues, uniquement cotisations salariales</t>
    </r>
    <r>
      <rPr>
        <b/>
        <sz val="9"/>
        <rFont val="Arial"/>
        <family val="2"/>
      </rPr>
      <t xml:space="preserve"> (lignes 29 à 38)</t>
    </r>
  </si>
  <si>
    <t xml:space="preserve"> nbres de jours - de 7 h 45</t>
  </si>
  <si>
    <t xml:space="preserve"> nbres de jours + de 7 h 45</t>
  </si>
  <si>
    <t>Nourriture : petit dèj - goûter</t>
  </si>
  <si>
    <t>Réduction cotisation HC/HS</t>
  </si>
  <si>
    <t xml:space="preserve">Heures majorées hors hs mensualisées à :     </t>
  </si>
  <si>
    <t xml:space="preserve">Nb d'heures mensualisées hors HC/HS : </t>
  </si>
  <si>
    <t>Nb de jours d'activités  :</t>
  </si>
  <si>
    <t xml:space="preserve">Abs salarié ou enfants déduction par cassation mensu max 45 h (mettre le signe - devant le montant) </t>
  </si>
  <si>
    <t xml:space="preserve">Abs salarié ou enfants déduction par cassation mensu au-delà de 45 h (mettre le signe - devant le montant) </t>
  </si>
  <si>
    <t>CSG et CRDS non déductibles (42)  :</t>
  </si>
  <si>
    <t>ABS</t>
  </si>
  <si>
    <t>Nb HC</t>
  </si>
  <si>
    <t>Nb HS</t>
  </si>
  <si>
    <t>salaire net  (ligne 47) :</t>
  </si>
  <si>
    <t>Repas</t>
  </si>
  <si>
    <t>Indemnité de rupture :</t>
  </si>
  <si>
    <t xml:space="preserve">soit </t>
  </si>
  <si>
    <t>Nb jrs ouvrés à payer</t>
  </si>
  <si>
    <t xml:space="preserve">Hctrat : heures au contrat, HR : heures réelles, HC : heurse complémentair,e HS : heures supplémentaires, F : fériés,  CSS : congés sans solde,  R : repos, CP :  congés payés, AI : absence injustifiée </t>
  </si>
  <si>
    <t>Prés</t>
  </si>
  <si>
    <t>Nb H ABS</t>
  </si>
  <si>
    <t>H majorée/s</t>
  </si>
  <si>
    <t>H complémentaire/s</t>
  </si>
  <si>
    <t>3)</t>
  </si>
  <si>
    <t>N° Pajemploi</t>
  </si>
  <si>
    <t xml:space="preserve">N° S S </t>
  </si>
  <si>
    <t>NB de jours</t>
  </si>
  <si>
    <t>&amp; d'heures</t>
  </si>
  <si>
    <t>Pajemploi</t>
  </si>
  <si>
    <t>NB de jours mensualisés</t>
  </si>
  <si>
    <t xml:space="preserve">Nb </t>
  </si>
  <si>
    <t>d'heures réelles</t>
  </si>
  <si>
    <t>salaire mensuel brut</t>
  </si>
  <si>
    <t xml:space="preserve">Salaire mensualisé brut </t>
  </si>
  <si>
    <t>Nbr jr abs</t>
  </si>
  <si>
    <t xml:space="preserve">Nb jrs ouvrables (à poser) </t>
  </si>
  <si>
    <t>h</t>
  </si>
  <si>
    <t>prélèvement à la source</t>
  </si>
  <si>
    <t>signature du parent employeur</t>
  </si>
  <si>
    <t>NET A PAYER après prélèvement à la source</t>
  </si>
  <si>
    <t xml:space="preserve">salaire net à </t>
  </si>
  <si>
    <t>déclarer</t>
  </si>
  <si>
    <t>à pajemploi</t>
  </si>
</sst>
</file>

<file path=xl/styles.xml><?xml version="1.0" encoding="utf-8"?>
<styleSheet xmlns="http://schemas.openxmlformats.org/spreadsheetml/2006/main">
  <numFmts count="4">
    <numFmt numFmtId="164" formatCode="#,##0.00\ _€"/>
    <numFmt numFmtId="165" formatCode="#,##0.0000\ _€"/>
    <numFmt numFmtId="166" formatCode="#,##0.00\ &quot;€&quot;"/>
    <numFmt numFmtId="167" formatCode="0_ ;\-0\ 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5"/>
      <color rgb="FF000000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u/>
      <sz val="8"/>
      <color rgb="FF0000FF"/>
      <name val="Arial"/>
      <family val="2"/>
    </font>
    <font>
      <b/>
      <sz val="9"/>
      <name val="Arial"/>
      <family val="2"/>
    </font>
    <font>
      <i/>
      <sz val="10"/>
      <color rgb="FFEFEFEF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9" tint="0.39997558519241921"/>
      <name val="Arial"/>
      <family val="2"/>
    </font>
    <font>
      <sz val="11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CC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 style="thin">
        <color theme="4" tint="0.59999389629810485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4" tint="0.59999389629810485"/>
      </top>
      <bottom/>
      <diagonal/>
    </border>
    <border>
      <left style="medium">
        <color theme="1"/>
      </left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5" fillId="6" borderId="0" applyNumberFormat="0" applyBorder="0" applyAlignment="0" applyProtection="0"/>
    <xf numFmtId="0" fontId="1" fillId="7" borderId="0" applyNumberFormat="0" applyBorder="0" applyAlignment="0" applyProtection="0"/>
  </cellStyleXfs>
  <cellXfs count="352">
    <xf numFmtId="0" fontId="0" fillId="0" borderId="0" xfId="0" applyFont="1" applyAlignment="1"/>
    <xf numFmtId="0" fontId="4" fillId="0" borderId="5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1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4" fillId="0" borderId="12" xfId="0" applyFont="1" applyBorder="1"/>
    <xf numFmtId="0" fontId="12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6" xfId="0" applyFont="1" applyBorder="1"/>
    <xf numFmtId="0" fontId="4" fillId="0" borderId="9" xfId="0" applyFont="1" applyBorder="1"/>
    <xf numFmtId="0" fontId="18" fillId="0" borderId="0" xfId="0" applyFont="1" applyAlignment="1">
      <alignment vertical="center"/>
    </xf>
    <xf numFmtId="0" fontId="4" fillId="0" borderId="7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12" fillId="3" borderId="0" xfId="0" applyFont="1" applyFill="1" applyAlignment="1"/>
    <xf numFmtId="0" fontId="12" fillId="0" borderId="0" xfId="0" applyFont="1" applyAlignment="1"/>
    <xf numFmtId="0" fontId="4" fillId="0" borderId="7" xfId="0" applyFont="1" applyBorder="1"/>
    <xf numFmtId="0" fontId="18" fillId="0" borderId="0" xfId="0" applyFont="1" applyAlignment="1">
      <alignment vertical="center"/>
    </xf>
    <xf numFmtId="0" fontId="4" fillId="0" borderId="0" xfId="0" applyFont="1"/>
    <xf numFmtId="2" fontId="12" fillId="0" borderId="0" xfId="0" applyNumberFormat="1" applyFont="1" applyAlignment="1"/>
    <xf numFmtId="0" fontId="4" fillId="0" borderId="0" xfId="0" applyFont="1" applyBorder="1"/>
    <xf numFmtId="0" fontId="20" fillId="0" borderId="22" xfId="0" applyFont="1" applyBorder="1" applyAlignment="1">
      <alignment vertical="center"/>
    </xf>
    <xf numFmtId="0" fontId="4" fillId="5" borderId="0" xfId="0" applyFont="1" applyFill="1"/>
    <xf numFmtId="9" fontId="18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3" borderId="0" xfId="0" applyNumberFormat="1" applyFont="1" applyFill="1"/>
    <xf numFmtId="0" fontId="4" fillId="0" borderId="0" xfId="0" applyFont="1" applyAlignment="1"/>
    <xf numFmtId="0" fontId="15" fillId="0" borderId="0" xfId="0" applyFont="1" applyBorder="1" applyAlignment="1">
      <alignment horizontal="left"/>
    </xf>
    <xf numFmtId="0" fontId="9" fillId="0" borderId="6" xfId="0" applyFont="1" applyBorder="1"/>
    <xf numFmtId="0" fontId="9" fillId="0" borderId="9" xfId="0" applyFont="1" applyBorder="1"/>
    <xf numFmtId="0" fontId="9" fillId="0" borderId="0" xfId="0" applyFont="1" applyAlignment="1"/>
    <xf numFmtId="0" fontId="12" fillId="0" borderId="0" xfId="0" applyFont="1" applyAlignment="1"/>
    <xf numFmtId="0" fontId="18" fillId="0" borderId="0" xfId="0" applyFont="1" applyAlignment="1">
      <alignment vertical="center"/>
    </xf>
    <xf numFmtId="4" fontId="4" fillId="0" borderId="0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25" xfId="0" applyFont="1" applyBorder="1"/>
    <xf numFmtId="0" fontId="3" fillId="2" borderId="24" xfId="0" applyFont="1" applyFill="1" applyBorder="1"/>
    <xf numFmtId="0" fontId="22" fillId="0" borderId="24" xfId="0" applyFont="1" applyBorder="1" applyAlignment="1"/>
    <xf numFmtId="0" fontId="4" fillId="0" borderId="31" xfId="0" applyFont="1" applyBorder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35" xfId="0" applyFont="1" applyBorder="1" applyAlignment="1"/>
    <xf numFmtId="0" fontId="12" fillId="0" borderId="36" xfId="0" applyFont="1" applyBorder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/>
    <xf numFmtId="0" fontId="17" fillId="0" borderId="3" xfId="0" applyFont="1" applyBorder="1" applyAlignment="1">
      <alignment horizontal="center"/>
    </xf>
    <xf numFmtId="0" fontId="23" fillId="0" borderId="0" xfId="0" applyFont="1" applyAlignment="1"/>
    <xf numFmtId="0" fontId="4" fillId="0" borderId="0" xfId="0" applyFont="1"/>
    <xf numFmtId="0" fontId="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" fillId="0" borderId="47" xfId="0" applyFont="1" applyBorder="1" applyAlignment="1"/>
    <xf numFmtId="0" fontId="16" fillId="3" borderId="49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2" fillId="3" borderId="50" xfId="0" applyFont="1" applyFill="1" applyBorder="1" applyAlignment="1"/>
    <xf numFmtId="0" fontId="4" fillId="3" borderId="50" xfId="0" applyFont="1" applyFill="1" applyBorder="1"/>
    <xf numFmtId="0" fontId="4" fillId="3" borderId="50" xfId="0" applyFont="1" applyFill="1" applyBorder="1" applyAlignment="1">
      <alignment horizontal="center"/>
    </xf>
    <xf numFmtId="0" fontId="4" fillId="0" borderId="50" xfId="0" applyFont="1" applyBorder="1"/>
    <xf numFmtId="0" fontId="0" fillId="0" borderId="0" xfId="0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/>
    <xf numFmtId="0" fontId="4" fillId="0" borderId="10" xfId="0" applyFont="1" applyBorder="1" applyAlignment="1"/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4" fontId="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51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protection locked="0"/>
    </xf>
    <xf numFmtId="0" fontId="4" fillId="0" borderId="0" xfId="0" applyFont="1"/>
    <xf numFmtId="0" fontId="22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25" fillId="6" borderId="0" xfId="2" applyAlignment="1">
      <alignment horizontal="center"/>
    </xf>
    <xf numFmtId="0" fontId="25" fillId="6" borderId="0" xfId="2" applyAlignment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  <protection locked="0"/>
    </xf>
    <xf numFmtId="0" fontId="1" fillId="7" borderId="24" xfId="3" applyBorder="1" applyAlignment="1">
      <alignment horizontal="center" vertical="center"/>
    </xf>
    <xf numFmtId="0" fontId="25" fillId="6" borderId="0" xfId="2" applyAlignment="1" applyProtection="1">
      <alignment horizontal="center"/>
      <protection locked="0"/>
    </xf>
    <xf numFmtId="0" fontId="1" fillId="7" borderId="0" xfId="3"/>
    <xf numFmtId="0" fontId="25" fillId="6" borderId="8" xfId="2" applyBorder="1" applyAlignment="1">
      <alignment horizontal="center"/>
    </xf>
    <xf numFmtId="0" fontId="25" fillId="6" borderId="10" xfId="2" applyBorder="1" applyAlignment="1">
      <alignment horizontal="center"/>
    </xf>
    <xf numFmtId="0" fontId="25" fillId="6" borderId="0" xfId="2" applyAlignment="1" applyProtection="1">
      <alignment horizontal="center"/>
    </xf>
    <xf numFmtId="2" fontId="4" fillId="0" borderId="0" xfId="0" applyNumberFormat="1" applyFont="1" applyProtection="1">
      <protection locked="0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0" fontId="1" fillId="7" borderId="5" xfId="3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5" fillId="6" borderId="0" xfId="2" applyBorder="1"/>
    <xf numFmtId="0" fontId="2" fillId="0" borderId="0" xfId="0" applyFont="1" applyAlignment="1">
      <alignment horizontal="center" vertical="center"/>
    </xf>
    <xf numFmtId="0" fontId="26" fillId="6" borderId="26" xfId="2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9" fontId="12" fillId="0" borderId="0" xfId="1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5" fillId="0" borderId="32" xfId="0" applyFont="1" applyBorder="1" applyAlignment="1">
      <alignment horizontal="left"/>
    </xf>
    <xf numFmtId="0" fontId="4" fillId="0" borderId="34" xfId="0" applyFont="1" applyBorder="1"/>
    <xf numFmtId="0" fontId="27" fillId="0" borderId="33" xfId="2" applyFont="1" applyFill="1" applyBorder="1" applyAlignment="1">
      <alignment horizontal="center"/>
    </xf>
    <xf numFmtId="2" fontId="18" fillId="0" borderId="0" xfId="0" applyNumberFormat="1" applyFont="1" applyAlignment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Border="1"/>
    <xf numFmtId="2" fontId="7" fillId="0" borderId="38" xfId="0" applyNumberFormat="1" applyFont="1" applyBorder="1" applyAlignment="1">
      <alignment vertical="center"/>
    </xf>
    <xf numFmtId="2" fontId="21" fillId="0" borderId="39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0" xfId="0" applyFont="1" applyBorder="1" applyAlignment="1">
      <alignment horizontal="center"/>
    </xf>
    <xf numFmtId="2" fontId="28" fillId="0" borderId="34" xfId="1" applyNumberFormat="1" applyFont="1" applyBorder="1" applyAlignment="1">
      <alignment horizontal="center" vertical="center"/>
    </xf>
    <xf numFmtId="10" fontId="7" fillId="0" borderId="34" xfId="0" applyNumberFormat="1" applyFont="1" applyBorder="1" applyAlignment="1">
      <alignment horizontal="center" vertic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166" fontId="1" fillId="7" borderId="32" xfId="3" applyNumberFormat="1" applyBorder="1" applyAlignment="1">
      <alignment horizontal="center" vertical="center"/>
    </xf>
    <xf numFmtId="166" fontId="1" fillId="7" borderId="34" xfId="3" applyNumberFormat="1" applyBorder="1" applyAlignment="1">
      <alignment horizontal="center" vertical="center"/>
    </xf>
    <xf numFmtId="166" fontId="1" fillId="7" borderId="33" xfId="3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1" fillId="7" borderId="14" xfId="3" applyBorder="1" applyAlignment="1" applyProtection="1">
      <alignment horizontal="center" vertical="center"/>
    </xf>
    <xf numFmtId="0" fontId="1" fillId="7" borderId="16" xfId="3" applyBorder="1" applyAlignment="1" applyProtection="1">
      <alignment horizontal="center" vertical="center"/>
    </xf>
    <xf numFmtId="0" fontId="2" fillId="2" borderId="0" xfId="0" applyFont="1" applyFill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0" fontId="4" fillId="0" borderId="11" xfId="0" applyNumberFormat="1" applyFont="1" applyBorder="1" applyAlignment="1" applyProtection="1">
      <alignment horizontal="center"/>
      <protection locked="0"/>
    </xf>
    <xf numFmtId="10" fontId="4" fillId="0" borderId="12" xfId="0" applyNumberFormat="1" applyFont="1" applyBorder="1" applyAlignment="1" applyProtection="1">
      <alignment horizontal="center"/>
      <protection locked="0"/>
    </xf>
    <xf numFmtId="10" fontId="4" fillId="0" borderId="1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4" fillId="0" borderId="10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 applyProtection="1">
      <alignment horizontal="center"/>
    </xf>
    <xf numFmtId="164" fontId="4" fillId="0" borderId="12" xfId="0" applyNumberFormat="1" applyFont="1" applyBorder="1" applyAlignment="1" applyProtection="1">
      <alignment horizontal="center"/>
    </xf>
    <xf numFmtId="164" fontId="4" fillId="0" borderId="13" xfId="0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4" fillId="0" borderId="15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25" fillId="6" borderId="0" xfId="2" applyNumberFormat="1" applyAlignment="1" applyProtection="1">
      <alignment horizontal="right"/>
    </xf>
    <xf numFmtId="0" fontId="13" fillId="0" borderId="2" xfId="0" applyFont="1" applyBorder="1"/>
    <xf numFmtId="0" fontId="1" fillId="7" borderId="32" xfId="3" applyBorder="1" applyAlignment="1">
      <alignment horizontal="center" vertical="center"/>
    </xf>
    <xf numFmtId="0" fontId="1" fillId="7" borderId="34" xfId="3" applyBorder="1" applyAlignment="1">
      <alignment horizontal="center" vertical="center"/>
    </xf>
    <xf numFmtId="0" fontId="1" fillId="7" borderId="33" xfId="3" applyBorder="1" applyAlignment="1">
      <alignment horizontal="center" vertical="center"/>
    </xf>
    <xf numFmtId="2" fontId="18" fillId="0" borderId="0" xfId="0" applyNumberFormat="1" applyFont="1" applyAlignment="1" applyProtection="1">
      <alignment vertical="center"/>
    </xf>
    <xf numFmtId="2" fontId="1" fillId="7" borderId="0" xfId="3" applyNumberFormat="1" applyAlignment="1" applyProtection="1">
      <alignment horizontal="right"/>
      <protection locked="0"/>
    </xf>
    <xf numFmtId="2" fontId="4" fillId="5" borderId="0" xfId="0" applyNumberFormat="1" applyFont="1" applyFill="1" applyAlignment="1" applyProtection="1">
      <alignment horizontal="right"/>
      <protection locked="0"/>
    </xf>
    <xf numFmtId="0" fontId="1" fillId="7" borderId="0" xfId="3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4" fillId="0" borderId="0" xfId="0" applyNumberFormat="1" applyFont="1"/>
    <xf numFmtId="10" fontId="4" fillId="0" borderId="9" xfId="0" applyNumberFormat="1" applyFont="1" applyBorder="1" applyAlignment="1" applyProtection="1">
      <alignment horizontal="center"/>
      <protection locked="0"/>
    </xf>
    <xf numFmtId="10" fontId="4" fillId="0" borderId="0" xfId="0" applyNumberFormat="1" applyFont="1" applyBorder="1" applyAlignment="1" applyProtection="1">
      <alignment horizontal="center"/>
      <protection locked="0"/>
    </xf>
    <xf numFmtId="10" fontId="4" fillId="0" borderId="4" xfId="0" applyNumberFormat="1" applyFont="1" applyBorder="1" applyAlignment="1" applyProtection="1">
      <alignment horizontal="center"/>
      <protection locked="0"/>
    </xf>
    <xf numFmtId="0" fontId="25" fillId="6" borderId="0" xfId="2" applyAlignment="1">
      <alignment horizontal="center" vertical="center"/>
    </xf>
    <xf numFmtId="4" fontId="25" fillId="6" borderId="0" xfId="2" applyNumberFormat="1" applyBorder="1" applyAlignment="1" applyProtection="1">
      <alignment horizontal="center"/>
    </xf>
    <xf numFmtId="0" fontId="1" fillId="7" borderId="0" xfId="3" applyAlignment="1">
      <alignment horizontal="right" vertical="center"/>
    </xf>
    <xf numFmtId="2" fontId="25" fillId="6" borderId="0" xfId="2" applyNumberFormat="1" applyBorder="1" applyProtection="1"/>
    <xf numFmtId="0" fontId="1" fillId="7" borderId="0" xfId="3"/>
    <xf numFmtId="2" fontId="25" fillId="6" borderId="0" xfId="2" applyNumberFormat="1" applyProtection="1"/>
    <xf numFmtId="2" fontId="4" fillId="0" borderId="0" xfId="0" applyNumberFormat="1" applyFont="1" applyProtection="1"/>
    <xf numFmtId="4" fontId="25" fillId="6" borderId="7" xfId="2" applyNumberFormat="1" applyBorder="1" applyAlignment="1" applyProtection="1">
      <alignment horizontal="center"/>
    </xf>
    <xf numFmtId="0" fontId="25" fillId="6" borderId="7" xfId="2" applyBorder="1" applyAlignment="1" applyProtection="1">
      <alignment horizontal="center"/>
    </xf>
    <xf numFmtId="0" fontId="25" fillId="6" borderId="8" xfId="2" applyBorder="1" applyAlignment="1" applyProtection="1">
      <alignment horizontal="center"/>
    </xf>
    <xf numFmtId="2" fontId="7" fillId="0" borderId="0" xfId="0" applyNumberFormat="1" applyFont="1" applyProtection="1"/>
    <xf numFmtId="2" fontId="25" fillId="6" borderId="0" xfId="2" applyNumberFormat="1"/>
    <xf numFmtId="0" fontId="25" fillId="6" borderId="0" xfId="2" applyBorder="1" applyAlignment="1">
      <alignment horizontal="center"/>
    </xf>
    <xf numFmtId="0" fontId="1" fillId="7" borderId="0" xfId="3" applyAlignment="1">
      <alignment horizontal="center"/>
    </xf>
    <xf numFmtId="0" fontId="1" fillId="7" borderId="0" xfId="3" applyAlignment="1">
      <alignment horizontal="right"/>
    </xf>
    <xf numFmtId="0" fontId="25" fillId="6" borderId="0" xfId="2" applyBorder="1" applyAlignment="1" applyProtection="1">
      <alignment horizontal="center" vertical="center"/>
    </xf>
    <xf numFmtId="0" fontId="25" fillId="6" borderId="10" xfId="2" applyBorder="1" applyAlignment="1" applyProtection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/>
    </xf>
    <xf numFmtId="164" fontId="4" fillId="0" borderId="7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164" fontId="4" fillId="0" borderId="16" xfId="0" applyNumberFormat="1" applyFont="1" applyBorder="1" applyAlignment="1" applyProtection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0" fontId="8" fillId="0" borderId="6" xfId="0" applyNumberFormat="1" applyFont="1" applyBorder="1" applyAlignment="1" applyProtection="1">
      <alignment horizontal="center" vertical="center"/>
      <protection locked="0"/>
    </xf>
    <xf numFmtId="10" fontId="8" fillId="0" borderId="7" xfId="0" applyNumberFormat="1" applyFont="1" applyBorder="1" applyAlignment="1" applyProtection="1">
      <alignment horizontal="center" vertical="center"/>
      <protection locked="0"/>
    </xf>
    <xf numFmtId="10" fontId="8" fillId="0" borderId="17" xfId="0" applyNumberFormat="1" applyFont="1" applyBorder="1" applyAlignment="1" applyProtection="1">
      <alignment horizontal="center" vertical="center"/>
      <protection locked="0"/>
    </xf>
    <xf numFmtId="10" fontId="8" fillId="0" borderId="9" xfId="0" applyNumberFormat="1" applyFont="1" applyBorder="1" applyAlignment="1" applyProtection="1">
      <alignment horizontal="center" vertical="center"/>
      <protection locked="0"/>
    </xf>
    <xf numFmtId="10" fontId="8" fillId="0" borderId="0" xfId="0" applyNumberFormat="1" applyFont="1" applyBorder="1" applyAlignment="1" applyProtection="1">
      <alignment horizontal="center" vertical="center"/>
      <protection locked="0"/>
    </xf>
    <xf numFmtId="10" fontId="8" fillId="0" borderId="4" xfId="0" applyNumberFormat="1" applyFont="1" applyBorder="1" applyAlignment="1" applyProtection="1">
      <alignment horizontal="center" vertical="center"/>
      <protection locked="0"/>
    </xf>
    <xf numFmtId="10" fontId="4" fillId="0" borderId="6" xfId="0" applyNumberFormat="1" applyFont="1" applyBorder="1" applyAlignment="1" applyProtection="1">
      <alignment horizontal="center"/>
      <protection locked="0"/>
    </xf>
    <xf numFmtId="10" fontId="4" fillId="0" borderId="7" xfId="0" applyNumberFormat="1" applyFont="1" applyBorder="1" applyAlignment="1" applyProtection="1">
      <alignment horizontal="center"/>
      <protection locked="0"/>
    </xf>
    <xf numFmtId="10" fontId="4" fillId="0" borderId="17" xfId="0" applyNumberFormat="1" applyFont="1" applyBorder="1" applyAlignment="1" applyProtection="1">
      <alignment horizontal="center"/>
      <protection locked="0"/>
    </xf>
    <xf numFmtId="164" fontId="4" fillId="0" borderId="2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6" fontId="25" fillId="6" borderId="0" xfId="2" applyNumberFormat="1" applyAlignment="1" applyProtection="1">
      <alignment horizontal="center" vertical="center"/>
    </xf>
    <xf numFmtId="0" fontId="25" fillId="6" borderId="0" xfId="2" applyAlignment="1" applyProtection="1">
      <alignment horizontal="center" vertical="center"/>
    </xf>
    <xf numFmtId="0" fontId="6" fillId="5" borderId="14" xfId="0" applyNumberFormat="1" applyFont="1" applyFill="1" applyBorder="1" applyAlignment="1">
      <alignment horizontal="center" vertical="center"/>
    </xf>
    <xf numFmtId="0" fontId="6" fillId="5" borderId="15" xfId="0" applyNumberFormat="1" applyFont="1" applyFill="1" applyBorder="1" applyAlignment="1">
      <alignment horizontal="center" vertical="center"/>
    </xf>
    <xf numFmtId="0" fontId="6" fillId="5" borderId="16" xfId="0" applyNumberFormat="1" applyFont="1" applyFill="1" applyBorder="1" applyAlignment="1">
      <alignment horizontal="center"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2" fontId="4" fillId="3" borderId="0" xfId="0" applyNumberFormat="1" applyFont="1" applyFill="1" applyAlignment="1" applyProtection="1">
      <alignment horizontal="right"/>
      <protection locked="0"/>
    </xf>
    <xf numFmtId="167" fontId="4" fillId="5" borderId="14" xfId="0" applyNumberFormat="1" applyFont="1" applyFill="1" applyBorder="1" applyAlignment="1">
      <alignment horizontal="center" vertical="center"/>
    </xf>
    <xf numFmtId="167" fontId="4" fillId="5" borderId="15" xfId="0" applyNumberFormat="1" applyFont="1" applyFill="1" applyBorder="1" applyAlignment="1">
      <alignment horizontal="center" vertical="center"/>
    </xf>
    <xf numFmtId="167" fontId="4" fillId="5" borderId="16" xfId="0" applyNumberFormat="1" applyFont="1" applyFill="1" applyBorder="1" applyAlignment="1">
      <alignment horizontal="center" vertical="center"/>
    </xf>
    <xf numFmtId="0" fontId="1" fillId="7" borderId="14" xfId="3" applyBorder="1" applyAlignment="1" applyProtection="1">
      <alignment horizontal="center" vertical="center"/>
      <protection locked="0"/>
    </xf>
    <xf numFmtId="0" fontId="1" fillId="7" borderId="16" xfId="3" applyBorder="1" applyAlignment="1" applyProtection="1">
      <alignment horizontal="center" vertical="center"/>
      <protection locked="0"/>
    </xf>
    <xf numFmtId="0" fontId="0" fillId="0" borderId="0" xfId="0"/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16" fontId="1" fillId="7" borderId="44" xfId="3" applyNumberFormat="1" applyBorder="1" applyAlignment="1">
      <alignment horizontal="center" vertical="center"/>
    </xf>
    <xf numFmtId="0" fontId="1" fillId="7" borderId="45" xfId="3" applyBorder="1" applyAlignment="1">
      <alignment horizontal="center" vertical="center"/>
    </xf>
    <xf numFmtId="0" fontId="1" fillId="7" borderId="46" xfId="3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4" fontId="6" fillId="5" borderId="14" xfId="0" applyNumberFormat="1" applyFont="1" applyFill="1" applyBorder="1" applyAlignment="1">
      <alignment horizontal="center" vertical="center"/>
    </xf>
    <xf numFmtId="14" fontId="6" fillId="5" borderId="15" xfId="0" applyNumberFormat="1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0" fontId="25" fillId="6" borderId="12" xfId="2" applyBorder="1" applyAlignment="1">
      <alignment horizontal="center"/>
    </xf>
    <xf numFmtId="2" fontId="4" fillId="5" borderId="0" xfId="0" applyNumberFormat="1" applyFont="1" applyFill="1" applyAlignment="1" applyProtection="1">
      <alignment horizontal="right"/>
    </xf>
    <xf numFmtId="0" fontId="1" fillId="7" borderId="0" xfId="3" applyAlignment="1">
      <alignment horizontal="center" vertical="center" wrapText="1"/>
    </xf>
    <xf numFmtId="2" fontId="25" fillId="6" borderId="12" xfId="2" applyNumberFormat="1" applyBorder="1" applyProtection="1"/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5" fillId="6" borderId="12" xfId="2" applyBorder="1" applyAlignment="1" applyProtection="1">
      <alignment horizontal="center" vertical="center"/>
    </xf>
    <xf numFmtId="0" fontId="25" fillId="6" borderId="13" xfId="2" applyBorder="1" applyAlignment="1" applyProtection="1">
      <alignment horizontal="center" vertical="center"/>
    </xf>
    <xf numFmtId="0" fontId="25" fillId="6" borderId="0" xfId="2" applyAlignment="1">
      <alignment horizontal="center" vertical="center" wrapText="1"/>
    </xf>
    <xf numFmtId="0" fontId="15" fillId="0" borderId="9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7" borderId="40" xfId="3" applyBorder="1" applyAlignment="1">
      <alignment horizontal="center" vertical="center"/>
    </xf>
    <xf numFmtId="0" fontId="1" fillId="7" borderId="41" xfId="3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1" fillId="7" borderId="0" xfId="3" applyAlignment="1">
      <alignment horizontal="center" vertical="center"/>
    </xf>
    <xf numFmtId="0" fontId="1" fillId="7" borderId="0" xfId="3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7" borderId="42" xfId="3" applyBorder="1" applyAlignment="1">
      <alignment horizontal="center" vertical="center"/>
    </xf>
    <xf numFmtId="0" fontId="1" fillId="7" borderId="43" xfId="3" applyBorder="1" applyAlignment="1">
      <alignment horizontal="center" vertical="center"/>
    </xf>
    <xf numFmtId="0" fontId="25" fillId="6" borderId="0" xfId="2" applyBorder="1" applyAlignment="1" applyProtection="1">
      <alignment horizontal="center"/>
    </xf>
    <xf numFmtId="0" fontId="25" fillId="6" borderId="10" xfId="2" applyBorder="1" applyAlignment="1" applyProtection="1">
      <alignment horizontal="center"/>
    </xf>
  </cellXfs>
  <cellStyles count="4">
    <cellStyle name="40 % - Accent1" xfId="3" builtinId="31"/>
    <cellStyle name="Normal" xfId="0" builtinId="0"/>
    <cellStyle name="Pourcentage" xfId="1" builtinId="5"/>
    <cellStyle name="Satisfaisant" xfId="2" builtinId="26"/>
  </cellStyles>
  <dxfs count="0"/>
  <tableStyles count="0" defaultTableStyle="TableStyleMedium2" defaultPivotStyle="PivotStyleLight16"/>
  <colors>
    <mruColors>
      <color rgb="FFFF0000"/>
      <color rgb="FFCCFF99"/>
      <color rgb="FF57257D"/>
      <color rgb="FFCC99FF"/>
      <color rgb="FF9900CC"/>
      <color rgb="FFFF99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01"/>
  <sheetViews>
    <sheetView tabSelected="1" zoomScale="112" zoomScaleNormal="112" workbookViewId="0">
      <selection activeCell="I75" sqref="I75:N75"/>
    </sheetView>
  </sheetViews>
  <sheetFormatPr baseColWidth="10" defaultColWidth="17.28515625" defaultRowHeight="15" customHeight="1"/>
  <cols>
    <col min="1" max="1" width="0.140625" style="7" customWidth="1"/>
    <col min="2" max="2" width="5.5703125" style="8" customWidth="1"/>
    <col min="3" max="6" width="3.28515625" style="8" customWidth="1"/>
    <col min="7" max="11" width="3" style="8" customWidth="1"/>
    <col min="12" max="12" width="2.7109375" style="8" customWidth="1"/>
    <col min="13" max="13" width="3" style="8" customWidth="1"/>
    <col min="14" max="14" width="3.28515625" style="8" customWidth="1"/>
    <col min="15" max="33" width="3" style="8" customWidth="1"/>
    <col min="34" max="34" width="12.28515625" style="8" customWidth="1"/>
    <col min="35" max="35" width="16.7109375" style="8" customWidth="1"/>
    <col min="36" max="16384" width="17.28515625" style="8"/>
  </cols>
  <sheetData>
    <row r="1" spans="1:36" ht="16.5" customHeight="1" thickBot="1">
      <c r="A1" s="34">
        <v>1</v>
      </c>
      <c r="B1" s="291" t="s">
        <v>37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48"/>
      <c r="Q1" s="48"/>
      <c r="R1" s="48"/>
      <c r="S1" s="48"/>
      <c r="T1" s="48"/>
      <c r="U1" s="289"/>
      <c r="V1" s="289"/>
      <c r="W1" s="289"/>
      <c r="X1" s="289"/>
      <c r="Y1" s="289"/>
      <c r="Z1" s="289"/>
      <c r="AA1" s="289"/>
      <c r="AB1" s="289"/>
      <c r="AC1" s="289"/>
      <c r="AD1" s="48"/>
      <c r="AE1" s="289">
        <v>2022</v>
      </c>
      <c r="AF1" s="289"/>
      <c r="AG1" s="289"/>
      <c r="AH1" s="290"/>
    </row>
    <row r="2" spans="1:36" ht="12.75" customHeight="1">
      <c r="A2" s="34">
        <v>2</v>
      </c>
      <c r="B2" s="5"/>
      <c r="C2" s="293" t="s">
        <v>38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5"/>
    </row>
    <row r="3" spans="1:36" ht="6.75" customHeight="1">
      <c r="A3" s="34">
        <v>3</v>
      </c>
      <c r="B3" s="5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4"/>
      <c r="R3" s="4"/>
      <c r="S3" s="4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4"/>
      <c r="AH3" s="4"/>
    </row>
    <row r="4" spans="1:36" ht="12.75" customHeight="1">
      <c r="A4" s="34">
        <v>4</v>
      </c>
      <c r="B4" s="294" t="s">
        <v>39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  <c r="Q4" s="5"/>
      <c r="S4" s="294" t="s">
        <v>40</v>
      </c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6"/>
    </row>
    <row r="5" spans="1:36" ht="12.75" customHeight="1">
      <c r="A5" s="34">
        <v>5</v>
      </c>
      <c r="B5" s="224" t="s">
        <v>0</v>
      </c>
      <c r="C5" s="225"/>
      <c r="D5" s="225"/>
      <c r="E5" s="225"/>
      <c r="F5" s="314"/>
      <c r="G5" s="315"/>
      <c r="H5" s="315"/>
      <c r="I5" s="315"/>
      <c r="J5" s="315"/>
      <c r="K5" s="315"/>
      <c r="L5" s="315"/>
      <c r="M5" s="315"/>
      <c r="N5" s="315"/>
      <c r="O5" s="315"/>
      <c r="P5" s="316"/>
      <c r="Q5" s="4"/>
      <c r="S5" s="25" t="s">
        <v>0</v>
      </c>
      <c r="T5" s="26"/>
      <c r="U5" s="26"/>
      <c r="V5" s="26"/>
      <c r="W5" s="26"/>
      <c r="X5" s="314"/>
      <c r="Y5" s="315"/>
      <c r="Z5" s="315"/>
      <c r="AA5" s="315"/>
      <c r="AB5" s="315"/>
      <c r="AC5" s="315"/>
      <c r="AD5" s="315"/>
      <c r="AE5" s="315"/>
      <c r="AF5" s="315"/>
      <c r="AG5" s="315"/>
      <c r="AH5" s="316"/>
    </row>
    <row r="6" spans="1:36" ht="12.75" customHeight="1">
      <c r="A6" s="34">
        <v>6</v>
      </c>
      <c r="B6" s="98" t="s">
        <v>1</v>
      </c>
      <c r="C6" s="99"/>
      <c r="D6" s="311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3"/>
      <c r="Q6" s="4"/>
      <c r="S6" s="27" t="s">
        <v>2</v>
      </c>
      <c r="T6" s="9"/>
      <c r="U6" s="9"/>
      <c r="V6" s="311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3"/>
      <c r="AI6" s="58"/>
      <c r="AJ6" s="67"/>
    </row>
    <row r="7" spans="1:36" ht="12.75" customHeight="1">
      <c r="A7" s="34">
        <v>7</v>
      </c>
      <c r="B7" s="186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5"/>
      <c r="S7" s="182" t="s">
        <v>82</v>
      </c>
      <c r="T7" s="183"/>
      <c r="U7" s="183"/>
      <c r="V7" s="183"/>
      <c r="W7" s="183"/>
      <c r="X7" s="183"/>
      <c r="Y7" s="305"/>
      <c r="Z7" s="306"/>
      <c r="AA7" s="306"/>
      <c r="AB7" s="306"/>
      <c r="AC7" s="306"/>
      <c r="AD7" s="306"/>
      <c r="AE7" s="306"/>
      <c r="AF7" s="306"/>
      <c r="AG7" s="306"/>
      <c r="AH7" s="307"/>
    </row>
    <row r="8" spans="1:36" ht="12.75" customHeight="1">
      <c r="A8" s="34">
        <v>8</v>
      </c>
      <c r="B8" s="28" t="s">
        <v>3</v>
      </c>
      <c r="C8" s="9"/>
      <c r="D8" s="9"/>
      <c r="E8" s="9"/>
      <c r="F8" s="9"/>
      <c r="G8" s="9"/>
      <c r="H8" s="177"/>
      <c r="I8" s="177"/>
      <c r="J8" s="177"/>
      <c r="K8" s="177"/>
      <c r="L8" s="177"/>
      <c r="M8" s="177"/>
      <c r="N8" s="177"/>
      <c r="O8" s="177"/>
      <c r="P8" s="178"/>
      <c r="Q8" s="4"/>
      <c r="S8" s="184" t="s">
        <v>81</v>
      </c>
      <c r="T8" s="185"/>
      <c r="U8" s="185"/>
      <c r="V8" s="185"/>
      <c r="W8" s="185"/>
      <c r="X8" s="185"/>
      <c r="Y8" s="300"/>
      <c r="Z8" s="301"/>
      <c r="AA8" s="301"/>
      <c r="AB8" s="301"/>
      <c r="AC8" s="301"/>
      <c r="AD8" s="301"/>
      <c r="AE8" s="301"/>
      <c r="AF8" s="301"/>
      <c r="AG8" s="301"/>
      <c r="AH8" s="302"/>
      <c r="AI8" s="66"/>
    </row>
    <row r="9" spans="1:36" ht="12" customHeight="1">
      <c r="A9" s="34">
        <v>9</v>
      </c>
      <c r="B9" s="29" t="s">
        <v>54</v>
      </c>
      <c r="C9" s="30"/>
      <c r="D9" s="30"/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4"/>
      <c r="S9" s="29" t="s">
        <v>55</v>
      </c>
      <c r="T9" s="30"/>
      <c r="U9" s="30"/>
      <c r="V9" s="30"/>
      <c r="W9" s="30"/>
      <c r="X9" s="30"/>
      <c r="Y9" s="323"/>
      <c r="Z9" s="324"/>
      <c r="AA9" s="324"/>
      <c r="AB9" s="324"/>
      <c r="AC9" s="324"/>
      <c r="AD9" s="324"/>
      <c r="AE9" s="324"/>
      <c r="AF9" s="324"/>
      <c r="AG9" s="324"/>
      <c r="AH9" s="325"/>
    </row>
    <row r="10" spans="1:36" ht="6" customHeight="1">
      <c r="A10" s="34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6" ht="14.25" customHeight="1">
      <c r="A11" s="34">
        <v>11</v>
      </c>
      <c r="B11" s="10" t="s">
        <v>4</v>
      </c>
      <c r="C11" s="10">
        <v>1</v>
      </c>
      <c r="D11" s="11">
        <v>2</v>
      </c>
      <c r="E11" s="11">
        <v>3</v>
      </c>
      <c r="F11" s="11">
        <v>4</v>
      </c>
      <c r="G11" s="11">
        <v>5</v>
      </c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11">
        <v>11</v>
      </c>
      <c r="N11" s="11">
        <v>12</v>
      </c>
      <c r="O11" s="11">
        <v>13</v>
      </c>
      <c r="P11" s="11">
        <v>14</v>
      </c>
      <c r="Q11" s="11">
        <v>15</v>
      </c>
      <c r="R11" s="11">
        <v>16</v>
      </c>
      <c r="S11" s="11">
        <v>17</v>
      </c>
      <c r="T11" s="11">
        <v>18</v>
      </c>
      <c r="U11" s="11">
        <v>19</v>
      </c>
      <c r="V11" s="11">
        <v>20</v>
      </c>
      <c r="W11" s="11">
        <v>21</v>
      </c>
      <c r="X11" s="11">
        <v>22</v>
      </c>
      <c r="Y11" s="11">
        <v>23</v>
      </c>
      <c r="Z11" s="11">
        <v>24</v>
      </c>
      <c r="AA11" s="11">
        <v>25</v>
      </c>
      <c r="AB11" s="11">
        <v>26</v>
      </c>
      <c r="AC11" s="11">
        <v>27</v>
      </c>
      <c r="AD11" s="11">
        <v>28</v>
      </c>
      <c r="AE11" s="11">
        <v>29</v>
      </c>
      <c r="AF11" s="11">
        <v>30</v>
      </c>
      <c r="AG11" s="11">
        <v>31</v>
      </c>
      <c r="AH11" s="12" t="s">
        <v>5</v>
      </c>
      <c r="AJ11" s="172"/>
    </row>
    <row r="12" spans="1:36" s="58" customFormat="1" ht="14.25" customHeight="1">
      <c r="A12" s="34"/>
      <c r="B12" s="79" t="s">
        <v>76</v>
      </c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16">
        <f>SUM(C12:AG12)</f>
        <v>0</v>
      </c>
    </row>
    <row r="13" spans="1:36" ht="15" customHeight="1">
      <c r="A13" s="34">
        <v>12</v>
      </c>
      <c r="B13" s="69" t="s">
        <v>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61">
        <f>SUM(C13:AG13)</f>
        <v>0</v>
      </c>
    </row>
    <row r="14" spans="1:36" ht="14.25" customHeight="1">
      <c r="A14" s="34">
        <v>13</v>
      </c>
      <c r="B14" s="68" t="s">
        <v>7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61">
        <f>SUM(C14:AG14)</f>
        <v>0</v>
      </c>
    </row>
    <row r="15" spans="1:36" ht="14.25" customHeight="1">
      <c r="A15" s="34">
        <v>14</v>
      </c>
      <c r="B15" s="1" t="s">
        <v>8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16">
        <f>SUM(C15:AG15)</f>
        <v>0</v>
      </c>
    </row>
    <row r="16" spans="1:36" ht="14.25" customHeight="1">
      <c r="A16" s="34">
        <v>15</v>
      </c>
      <c r="B16" s="1" t="s">
        <v>41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16">
        <f>SUM(C16:AG16)</f>
        <v>0</v>
      </c>
      <c r="AJ16" s="46"/>
    </row>
    <row r="17" spans="1:37" ht="12" customHeight="1">
      <c r="A17" s="34">
        <v>16</v>
      </c>
      <c r="B17" s="228" t="s">
        <v>75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4"/>
    </row>
    <row r="18" spans="1:37" s="58" customFormat="1" ht="12" customHeight="1">
      <c r="A18" s="34"/>
      <c r="B18" s="70" t="s">
        <v>67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16">
        <f>SUM(C18:AG18)</f>
        <v>0</v>
      </c>
      <c r="AI18" s="80"/>
    </row>
    <row r="19" spans="1:37" ht="12.75" customHeight="1">
      <c r="A19" s="34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0"/>
      <c r="AE19" s="104"/>
      <c r="AF19" s="94"/>
      <c r="AG19" s="13"/>
      <c r="AH19" s="94"/>
    </row>
    <row r="20" spans="1:37" ht="12.75" customHeight="1">
      <c r="A20" s="34">
        <v>18</v>
      </c>
      <c r="B20" s="196" t="s">
        <v>86</v>
      </c>
      <c r="C20" s="196"/>
      <c r="D20" s="196"/>
      <c r="E20" s="196"/>
      <c r="F20" s="196"/>
      <c r="G20" s="196"/>
      <c r="H20" s="196"/>
      <c r="I20" s="196"/>
      <c r="J20" s="4"/>
      <c r="K20" s="4"/>
      <c r="L20" s="4"/>
      <c r="M20" s="4"/>
      <c r="N20" s="4"/>
      <c r="O20" s="4"/>
      <c r="P20" s="4"/>
      <c r="Q20" s="197"/>
      <c r="R20" s="198"/>
      <c r="S20" s="4"/>
      <c r="T20" s="4"/>
      <c r="U20" s="4"/>
      <c r="V20" s="4"/>
      <c r="W20" s="310" t="s">
        <v>91</v>
      </c>
      <c r="X20" s="310"/>
      <c r="Y20" s="310"/>
      <c r="Z20" s="4"/>
      <c r="AA20" s="308"/>
      <c r="AB20" s="309"/>
      <c r="AC20" s="4"/>
      <c r="AD20" s="4"/>
      <c r="AE20" s="4"/>
      <c r="AF20" s="4"/>
      <c r="AG20" s="4"/>
      <c r="AH20" s="171">
        <f>(Q20-AA20)</f>
        <v>0</v>
      </c>
    </row>
    <row r="21" spans="1:37" ht="11.25" customHeight="1" thickBot="1">
      <c r="A21" s="34">
        <v>19</v>
      </c>
      <c r="B21" s="223" t="s">
        <v>89</v>
      </c>
      <c r="C21" s="223"/>
      <c r="D21" s="223"/>
      <c r="E21" s="223"/>
      <c r="F21" s="223"/>
      <c r="G21" s="223"/>
      <c r="H21" s="223"/>
      <c r="I21" s="223"/>
      <c r="J21" s="102"/>
      <c r="K21" s="102"/>
      <c r="L21" s="102"/>
      <c r="M21" s="94"/>
      <c r="N21" s="94"/>
      <c r="O21" s="94"/>
      <c r="P21" s="82"/>
      <c r="Q21" s="134"/>
      <c r="R21" s="134"/>
      <c r="S21" s="132"/>
      <c r="T21" s="108"/>
      <c r="U21" s="108"/>
      <c r="V21" s="108"/>
      <c r="W21" s="108"/>
      <c r="X21" s="115"/>
      <c r="Y21" s="115"/>
      <c r="Z21" s="103"/>
      <c r="AA21" s="129"/>
      <c r="AB21" s="129"/>
      <c r="AC21" s="100"/>
      <c r="AD21" s="94"/>
      <c r="AE21" s="94"/>
      <c r="AF21" s="94"/>
      <c r="AG21" s="94"/>
      <c r="AH21" s="128"/>
      <c r="AI21" s="96"/>
    </row>
    <row r="22" spans="1:37" s="42" customFormat="1" ht="11.25" customHeight="1" thickBot="1">
      <c r="A22" s="34"/>
      <c r="B22" s="196" t="s">
        <v>90</v>
      </c>
      <c r="C22" s="196"/>
      <c r="D22" s="196"/>
      <c r="E22" s="196"/>
      <c r="F22" s="196"/>
      <c r="G22" s="196"/>
      <c r="H22" s="196"/>
      <c r="I22" s="196"/>
      <c r="J22" s="51"/>
      <c r="K22" s="97"/>
      <c r="L22" s="97"/>
      <c r="M22" s="229"/>
      <c r="N22" s="230"/>
      <c r="O22" s="231"/>
      <c r="P22" s="149" t="s">
        <v>93</v>
      </c>
      <c r="Q22" s="133"/>
      <c r="R22" s="147"/>
      <c r="T22" s="179"/>
      <c r="U22" s="180"/>
      <c r="V22" s="181"/>
      <c r="W22" s="45"/>
      <c r="X22" s="117"/>
      <c r="Y22" s="117"/>
      <c r="Z22" s="117"/>
      <c r="AA22" s="130"/>
      <c r="AB22" s="131" t="s">
        <v>26</v>
      </c>
      <c r="AC22" s="227">
        <f>(M22*T22)</f>
        <v>0</v>
      </c>
      <c r="AD22" s="227"/>
      <c r="AE22" s="227"/>
      <c r="AF22" s="227"/>
      <c r="AG22" s="139" t="s">
        <v>10</v>
      </c>
      <c r="AH22" s="170">
        <f>(M22-AH18)</f>
        <v>0</v>
      </c>
    </row>
    <row r="23" spans="1:37" s="42" customFormat="1" ht="11.25" customHeight="1">
      <c r="A23" s="3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P23" s="44"/>
      <c r="Q23" s="44"/>
      <c r="R23" s="236"/>
      <c r="S23" s="236"/>
      <c r="T23" s="236"/>
      <c r="U23" s="236"/>
      <c r="V23" s="236"/>
      <c r="W23" s="236"/>
      <c r="X23" s="303"/>
      <c r="Y23" s="303"/>
      <c r="Z23" s="303"/>
      <c r="AA23" s="303"/>
      <c r="AB23" s="120"/>
      <c r="AC23" s="304"/>
      <c r="AD23" s="304"/>
      <c r="AE23" s="304"/>
      <c r="AF23" s="304"/>
      <c r="AG23" s="121"/>
      <c r="AH23" s="167" t="s">
        <v>83</v>
      </c>
    </row>
    <row r="24" spans="1:37" ht="11.25" customHeight="1">
      <c r="A24" s="34">
        <v>20</v>
      </c>
      <c r="B24" s="37" t="s">
        <v>11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N24" s="44"/>
      <c r="O24" s="44"/>
      <c r="P24" s="44" t="s">
        <v>42</v>
      </c>
      <c r="Q24" s="44"/>
      <c r="R24" s="236">
        <f>(AH15)</f>
        <v>0</v>
      </c>
      <c r="S24" s="236"/>
      <c r="T24" s="236"/>
      <c r="U24" s="236"/>
      <c r="V24" s="236" t="s">
        <v>12</v>
      </c>
      <c r="W24" s="236"/>
      <c r="X24" s="298">
        <f>(T22)</f>
        <v>0</v>
      </c>
      <c r="Y24" s="299"/>
      <c r="Z24" s="299"/>
      <c r="AA24" s="299"/>
      <c r="AB24" s="120" t="s">
        <v>26</v>
      </c>
      <c r="AC24" s="327">
        <f>(R24*X24)</f>
        <v>0</v>
      </c>
      <c r="AD24" s="327"/>
      <c r="AE24" s="327"/>
      <c r="AF24" s="327"/>
      <c r="AG24" s="120" t="s">
        <v>10</v>
      </c>
      <c r="AH24" s="168" t="s">
        <v>84</v>
      </c>
    </row>
    <row r="25" spans="1:37" ht="11.25" customHeight="1" thickBot="1">
      <c r="A25" s="34">
        <v>21</v>
      </c>
      <c r="B25" s="44" t="s">
        <v>61</v>
      </c>
      <c r="C25" s="44"/>
      <c r="D25" s="44"/>
      <c r="E25" s="44"/>
      <c r="F25" s="44"/>
      <c r="G25" s="44"/>
      <c r="H25" s="44"/>
      <c r="I25" s="44"/>
      <c r="J25" s="50"/>
      <c r="K25" s="50"/>
      <c r="L25" s="37"/>
      <c r="N25" s="44"/>
      <c r="O25" s="44"/>
      <c r="P25" s="44" t="s">
        <v>42</v>
      </c>
      <c r="Q25" s="59"/>
      <c r="R25" s="236">
        <v>0</v>
      </c>
      <c r="S25" s="236"/>
      <c r="T25" s="236"/>
      <c r="U25" s="236"/>
      <c r="V25" s="236" t="s">
        <v>12</v>
      </c>
      <c r="W25" s="236"/>
      <c r="X25" s="235">
        <v>0</v>
      </c>
      <c r="Y25" s="235"/>
      <c r="Z25" s="235"/>
      <c r="AA25" s="235"/>
      <c r="AB25" s="120" t="s">
        <v>26</v>
      </c>
      <c r="AC25" s="232">
        <f>(R25*X25)</f>
        <v>0</v>
      </c>
      <c r="AD25" s="232"/>
      <c r="AE25" s="232"/>
      <c r="AF25" s="232"/>
      <c r="AG25" s="120" t="s">
        <v>10</v>
      </c>
      <c r="AH25" s="169" t="s">
        <v>85</v>
      </c>
    </row>
    <row r="26" spans="1:37" ht="11.25" customHeight="1" thickBot="1">
      <c r="A26" s="34">
        <v>22</v>
      </c>
      <c r="B26" s="1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97"/>
      <c r="Q26" s="297"/>
      <c r="R26" s="297"/>
      <c r="S26" s="14"/>
      <c r="T26" s="14"/>
      <c r="U26" s="14"/>
      <c r="V26" s="15"/>
      <c r="W26" s="15"/>
      <c r="X26" s="122"/>
      <c r="Y26" s="122"/>
      <c r="Z26" s="122"/>
      <c r="AA26" s="122"/>
      <c r="AB26" s="123"/>
      <c r="AC26" s="124"/>
      <c r="AD26" s="124"/>
      <c r="AE26" s="124"/>
      <c r="AF26" s="124"/>
      <c r="AG26" s="125"/>
      <c r="AH26" s="162"/>
    </row>
    <row r="27" spans="1:37" ht="12.75" customHeight="1">
      <c r="A27" s="34">
        <v>23</v>
      </c>
      <c r="B27" s="57" t="s">
        <v>64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5"/>
      <c r="T27" s="45"/>
      <c r="U27" s="45"/>
      <c r="V27" s="53"/>
      <c r="W27" s="42"/>
      <c r="X27" s="117"/>
      <c r="Y27" s="126"/>
      <c r="Z27" s="126"/>
      <c r="AA27" s="126"/>
      <c r="AB27" s="118" t="s">
        <v>26</v>
      </c>
      <c r="AC27" s="233">
        <v>0</v>
      </c>
      <c r="AD27" s="233"/>
      <c r="AE27" s="233"/>
      <c r="AF27" s="233"/>
      <c r="AG27" s="119" t="s">
        <v>10</v>
      </c>
      <c r="AH27" s="163" t="s">
        <v>97</v>
      </c>
    </row>
    <row r="28" spans="1:37" s="42" customFormat="1" ht="12" customHeight="1">
      <c r="A28" s="34"/>
      <c r="B28" s="57" t="s">
        <v>65</v>
      </c>
      <c r="S28" s="45"/>
      <c r="T28" s="45"/>
      <c r="U28" s="45"/>
      <c r="V28" s="53"/>
      <c r="X28" s="117"/>
      <c r="Y28" s="126"/>
      <c r="Z28" s="126"/>
      <c r="AA28" s="126"/>
      <c r="AB28" s="118" t="s">
        <v>26</v>
      </c>
      <c r="AC28" s="234"/>
      <c r="AD28" s="234"/>
      <c r="AE28" s="234"/>
      <c r="AF28" s="234"/>
      <c r="AG28" s="119" t="s">
        <v>10</v>
      </c>
      <c r="AH28" s="164" t="s">
        <v>98</v>
      </c>
    </row>
    <row r="29" spans="1:37" ht="12" customHeight="1">
      <c r="A29" s="34">
        <v>24</v>
      </c>
      <c r="B29" s="222" t="s">
        <v>14</v>
      </c>
      <c r="C29" s="222"/>
      <c r="D29" s="222"/>
      <c r="E29" s="222"/>
      <c r="F29" s="222"/>
      <c r="G29" s="222"/>
      <c r="H29" s="222"/>
      <c r="I29" s="127"/>
      <c r="J29" s="127"/>
      <c r="K29" s="127"/>
      <c r="L29" s="1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17"/>
      <c r="Y29" s="117"/>
      <c r="Z29" s="117"/>
      <c r="AA29" s="117"/>
      <c r="AB29" s="118" t="s">
        <v>26</v>
      </c>
      <c r="AC29" s="234"/>
      <c r="AD29" s="234"/>
      <c r="AE29" s="234"/>
      <c r="AF29" s="234"/>
      <c r="AG29" s="119" t="s">
        <v>10</v>
      </c>
      <c r="AH29" s="165" t="s">
        <v>99</v>
      </c>
      <c r="AI29" s="160"/>
      <c r="AJ29" s="160"/>
      <c r="AK29" s="160"/>
    </row>
    <row r="30" spans="1:37" s="31" customFormat="1" ht="12.75" customHeight="1" thickBot="1">
      <c r="A30" s="34">
        <v>25</v>
      </c>
      <c r="B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51"/>
      <c r="AC30" s="52"/>
      <c r="AD30" s="41"/>
      <c r="AE30" s="41"/>
      <c r="AF30" s="41"/>
      <c r="AG30" s="33"/>
      <c r="AH30" s="166">
        <f>SUM(AC47)</f>
        <v>0</v>
      </c>
    </row>
    <row r="31" spans="1:37" ht="12.75" customHeight="1">
      <c r="A31" s="34">
        <v>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26" t="s">
        <v>46</v>
      </c>
      <c r="S31" s="326"/>
      <c r="T31" s="326"/>
      <c r="U31" s="326"/>
      <c r="V31" s="326"/>
      <c r="W31" s="326"/>
      <c r="X31" s="326"/>
      <c r="Y31" s="326"/>
      <c r="Z31" s="326"/>
      <c r="AA31" s="326"/>
      <c r="AB31" s="136" t="s">
        <v>26</v>
      </c>
      <c r="AC31" s="329">
        <f>AC21+AC24+AC25+AC27+AC29+AC22+AC23+AC28</f>
        <v>0</v>
      </c>
      <c r="AD31" s="329"/>
      <c r="AE31" s="329"/>
      <c r="AF31" s="329"/>
      <c r="AG31" s="143" t="s">
        <v>10</v>
      </c>
      <c r="AH31" s="64"/>
    </row>
    <row r="32" spans="1:37" ht="12.75" customHeight="1">
      <c r="A32" s="34">
        <v>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11" t="s">
        <v>15</v>
      </c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3"/>
      <c r="AG32" s="4"/>
      <c r="AH32" s="4"/>
    </row>
    <row r="33" spans="1:34" ht="12" customHeight="1">
      <c r="A33" s="34">
        <v>28</v>
      </c>
      <c r="B33" s="195"/>
      <c r="C33" s="195"/>
      <c r="D33" s="195"/>
      <c r="E33" s="195"/>
      <c r="F33" s="195"/>
      <c r="G33" s="4"/>
      <c r="H33" s="4"/>
      <c r="I33" s="4"/>
      <c r="J33" s="4"/>
      <c r="K33" s="4"/>
      <c r="N33" s="224" t="s">
        <v>16</v>
      </c>
      <c r="O33" s="225"/>
      <c r="P33" s="225"/>
      <c r="Q33" s="225"/>
      <c r="R33" s="225"/>
      <c r="S33" s="226"/>
      <c r="T33" s="189" t="s">
        <v>17</v>
      </c>
      <c r="U33" s="190"/>
      <c r="V33" s="190"/>
      <c r="W33" s="190"/>
      <c r="X33" s="190"/>
      <c r="Y33" s="190"/>
      <c r="Z33" s="191"/>
      <c r="AA33" s="224" t="s">
        <v>18</v>
      </c>
      <c r="AB33" s="225"/>
      <c r="AC33" s="225"/>
      <c r="AD33" s="225"/>
      <c r="AE33" s="225"/>
      <c r="AF33" s="226"/>
      <c r="AG33" s="4"/>
      <c r="AH33" s="4"/>
    </row>
    <row r="34" spans="1:34" ht="10.5" customHeight="1">
      <c r="A34" s="34">
        <v>29</v>
      </c>
      <c r="B34" s="2"/>
      <c r="C34" s="2"/>
      <c r="D34" s="2"/>
      <c r="E34" s="2"/>
      <c r="F34" s="2"/>
      <c r="G34" s="4"/>
      <c r="H34" s="4"/>
      <c r="I34" s="4"/>
      <c r="J34" s="4"/>
      <c r="K34" s="4"/>
      <c r="N34" s="259" t="s">
        <v>19</v>
      </c>
      <c r="O34" s="260"/>
      <c r="P34" s="260"/>
      <c r="Q34" s="260"/>
      <c r="R34" s="260"/>
      <c r="S34" s="261"/>
      <c r="T34" s="192"/>
      <c r="U34" s="193"/>
      <c r="V34" s="193"/>
      <c r="W34" s="193"/>
      <c r="X34" s="193"/>
      <c r="Y34" s="193"/>
      <c r="Z34" s="194"/>
      <c r="AA34" s="259" t="s">
        <v>20</v>
      </c>
      <c r="AB34" s="260"/>
      <c r="AC34" s="260"/>
      <c r="AD34" s="260"/>
      <c r="AE34" s="260"/>
      <c r="AF34" s="261"/>
      <c r="AG34" s="4"/>
      <c r="AH34" s="4"/>
    </row>
    <row r="35" spans="1:34" ht="12.75" customHeight="1">
      <c r="A35" s="34">
        <v>30</v>
      </c>
      <c r="B35" s="2" t="s">
        <v>43</v>
      </c>
      <c r="C35" s="2"/>
      <c r="D35" s="2"/>
      <c r="E35" s="2"/>
      <c r="F35" s="2"/>
      <c r="G35" s="4"/>
      <c r="H35" s="4"/>
      <c r="I35" s="4"/>
      <c r="J35" s="4"/>
      <c r="K35" s="4"/>
      <c r="N35" s="262">
        <f>(AC31)</f>
        <v>0</v>
      </c>
      <c r="O35" s="263"/>
      <c r="P35" s="263"/>
      <c r="Q35" s="263"/>
      <c r="R35" s="263"/>
      <c r="S35" s="264"/>
      <c r="T35" s="281">
        <v>7.2999999999999995E-2</v>
      </c>
      <c r="U35" s="282"/>
      <c r="V35" s="282"/>
      <c r="W35" s="282"/>
      <c r="X35" s="282"/>
      <c r="Y35" s="282"/>
      <c r="Z35" s="283"/>
      <c r="AA35" s="287">
        <f>N35*T35</f>
        <v>0</v>
      </c>
      <c r="AB35" s="268"/>
      <c r="AC35" s="268"/>
      <c r="AD35" s="268"/>
      <c r="AE35" s="268"/>
      <c r="AF35" s="288"/>
      <c r="AG35" s="4"/>
      <c r="AH35" s="4"/>
    </row>
    <row r="36" spans="1:34" ht="12.75" customHeight="1">
      <c r="A36" s="34">
        <v>31</v>
      </c>
      <c r="B36" s="2" t="s">
        <v>44</v>
      </c>
      <c r="C36" s="2"/>
      <c r="D36" s="2"/>
      <c r="E36" s="2"/>
      <c r="F36" s="2"/>
      <c r="G36" s="4"/>
      <c r="H36" s="4"/>
      <c r="I36" s="4"/>
      <c r="J36" s="4"/>
      <c r="K36" s="4"/>
      <c r="N36" s="262">
        <f>(AC31)</f>
        <v>0</v>
      </c>
      <c r="O36" s="263"/>
      <c r="P36" s="263"/>
      <c r="Q36" s="263"/>
      <c r="R36" s="263"/>
      <c r="S36" s="264"/>
      <c r="T36" s="239">
        <v>4.0099999999999997E-2</v>
      </c>
      <c r="U36" s="240"/>
      <c r="V36" s="240"/>
      <c r="W36" s="240"/>
      <c r="X36" s="240"/>
      <c r="Y36" s="240"/>
      <c r="Z36" s="241"/>
      <c r="AA36" s="320">
        <f>N36*T36</f>
        <v>0</v>
      </c>
      <c r="AB36" s="321"/>
      <c r="AC36" s="321"/>
      <c r="AD36" s="321"/>
      <c r="AE36" s="321"/>
      <c r="AF36" s="322"/>
      <c r="AG36" s="4"/>
      <c r="AH36" s="4"/>
    </row>
    <row r="37" spans="1:34" ht="12" customHeight="1">
      <c r="A37" s="34">
        <v>33</v>
      </c>
      <c r="B37" s="2" t="s">
        <v>60</v>
      </c>
      <c r="C37" s="2"/>
      <c r="D37" s="2"/>
      <c r="E37" s="2"/>
      <c r="F37" s="2"/>
      <c r="G37" s="4"/>
      <c r="H37" s="4"/>
      <c r="I37" s="4"/>
      <c r="J37" s="4"/>
      <c r="K37" s="4"/>
      <c r="N37" s="265">
        <f>(AC24+AC25)</f>
        <v>0</v>
      </c>
      <c r="O37" s="266"/>
      <c r="P37" s="266"/>
      <c r="Q37" s="266"/>
      <c r="R37" s="266"/>
      <c r="S37" s="267"/>
      <c r="T37" s="239">
        <v>-0.11310000000000001</v>
      </c>
      <c r="U37" s="240"/>
      <c r="V37" s="240"/>
      <c r="W37" s="240"/>
      <c r="X37" s="240"/>
      <c r="Y37" s="240"/>
      <c r="Z37" s="241"/>
      <c r="AA37" s="320">
        <f>N37*T37</f>
        <v>0</v>
      </c>
      <c r="AB37" s="321"/>
      <c r="AC37" s="321"/>
      <c r="AD37" s="321"/>
      <c r="AE37" s="321"/>
      <c r="AF37" s="322"/>
      <c r="AG37" s="4"/>
      <c r="AH37" s="4"/>
    </row>
    <row r="38" spans="1:34" ht="12.75" customHeight="1">
      <c r="A38" s="34">
        <v>34</v>
      </c>
      <c r="B38" s="2" t="s">
        <v>45</v>
      </c>
      <c r="C38" s="2"/>
      <c r="D38" s="2"/>
      <c r="E38" s="2"/>
      <c r="F38" s="2"/>
      <c r="G38" s="4"/>
      <c r="H38" s="4"/>
      <c r="I38" s="4"/>
      <c r="J38" s="4"/>
      <c r="K38" s="4"/>
      <c r="N38" s="262">
        <f>(AC31)</f>
        <v>0</v>
      </c>
      <c r="O38" s="263"/>
      <c r="P38" s="263"/>
      <c r="Q38" s="263"/>
      <c r="R38" s="263"/>
      <c r="S38" s="264"/>
      <c r="T38" s="202">
        <v>1.04E-2</v>
      </c>
      <c r="U38" s="203"/>
      <c r="V38" s="203"/>
      <c r="W38" s="203"/>
      <c r="X38" s="203"/>
      <c r="Y38" s="203"/>
      <c r="Z38" s="204"/>
      <c r="AA38" s="284">
        <f>N38*T38</f>
        <v>0</v>
      </c>
      <c r="AB38" s="285"/>
      <c r="AC38" s="285"/>
      <c r="AD38" s="285"/>
      <c r="AE38" s="285"/>
      <c r="AF38" s="286"/>
      <c r="AG38" s="4"/>
      <c r="AH38" s="4"/>
    </row>
    <row r="39" spans="1:34" ht="11.25" customHeight="1">
      <c r="A39" s="34">
        <v>35</v>
      </c>
      <c r="B39" s="2"/>
      <c r="C39" s="2"/>
      <c r="D39" s="2"/>
      <c r="E39" s="2"/>
      <c r="F39" s="2"/>
      <c r="G39" s="4"/>
      <c r="H39" s="4"/>
      <c r="I39" s="4"/>
      <c r="J39" s="4"/>
      <c r="K39" s="4"/>
      <c r="N39" s="268"/>
      <c r="O39" s="268"/>
      <c r="P39" s="268"/>
      <c r="Q39" s="268"/>
      <c r="R39" s="268"/>
      <c r="S39" s="268"/>
      <c r="T39" s="214"/>
      <c r="U39" s="214"/>
      <c r="V39" s="214"/>
      <c r="W39" s="214"/>
      <c r="X39" s="214"/>
      <c r="Y39" s="214"/>
      <c r="Z39" s="214"/>
      <c r="AA39" s="215"/>
      <c r="AB39" s="215"/>
      <c r="AC39" s="215"/>
      <c r="AD39" s="215"/>
      <c r="AE39" s="215"/>
      <c r="AF39" s="215"/>
      <c r="AG39" s="4"/>
      <c r="AH39" s="4"/>
    </row>
    <row r="40" spans="1:34" ht="12" customHeight="1">
      <c r="A40" s="34">
        <v>36</v>
      </c>
      <c r="B40" s="2"/>
      <c r="C40" s="2"/>
      <c r="D40" s="2"/>
      <c r="E40" s="2"/>
      <c r="F40" s="2"/>
      <c r="G40" s="4"/>
      <c r="H40" s="4"/>
      <c r="I40" s="4"/>
      <c r="J40" s="4"/>
      <c r="K40" s="4"/>
      <c r="N40" s="273"/>
      <c r="O40" s="273"/>
      <c r="P40" s="273"/>
      <c r="Q40" s="273"/>
      <c r="R40" s="273"/>
      <c r="S40" s="274"/>
      <c r="T40" s="275" t="s">
        <v>17</v>
      </c>
      <c r="U40" s="276"/>
      <c r="V40" s="276"/>
      <c r="W40" s="276"/>
      <c r="X40" s="276"/>
      <c r="Y40" s="276"/>
      <c r="Z40" s="277"/>
      <c r="AA40" s="216" t="s">
        <v>18</v>
      </c>
      <c r="AB40" s="217"/>
      <c r="AC40" s="217"/>
      <c r="AD40" s="217"/>
      <c r="AE40" s="217"/>
      <c r="AF40" s="218"/>
      <c r="AG40" s="4"/>
      <c r="AH40" s="4"/>
    </row>
    <row r="41" spans="1:34" ht="10.5" customHeight="1">
      <c r="A41" s="34">
        <v>37</v>
      </c>
      <c r="B41" s="2"/>
      <c r="C41" s="2"/>
      <c r="D41" s="2"/>
      <c r="E41" s="2"/>
      <c r="F41" s="2"/>
      <c r="G41" s="4"/>
      <c r="H41" s="4"/>
      <c r="I41" s="4"/>
      <c r="J41" s="4"/>
      <c r="K41" s="4"/>
      <c r="N41" s="330" t="s">
        <v>21</v>
      </c>
      <c r="O41" s="331"/>
      <c r="P41" s="331"/>
      <c r="Q41" s="331"/>
      <c r="R41" s="331"/>
      <c r="S41" s="332"/>
      <c r="T41" s="278"/>
      <c r="U41" s="279"/>
      <c r="V41" s="279"/>
      <c r="W41" s="279"/>
      <c r="X41" s="279"/>
      <c r="Y41" s="279"/>
      <c r="Z41" s="280"/>
      <c r="AA41" s="219"/>
      <c r="AB41" s="220"/>
      <c r="AC41" s="220"/>
      <c r="AD41" s="220"/>
      <c r="AE41" s="220"/>
      <c r="AF41" s="221"/>
      <c r="AG41" s="4"/>
      <c r="AH41" s="4"/>
    </row>
    <row r="42" spans="1:34" ht="12.75" customHeight="1">
      <c r="A42" s="34">
        <v>38</v>
      </c>
      <c r="B42" s="2" t="s">
        <v>22</v>
      </c>
      <c r="C42" s="2"/>
      <c r="D42" s="2"/>
      <c r="E42" s="2"/>
      <c r="F42" s="2"/>
      <c r="G42" s="4"/>
      <c r="H42" s="4"/>
      <c r="I42" s="4"/>
      <c r="J42" s="4"/>
      <c r="K42" s="4"/>
      <c r="N42" s="205">
        <f>AC31*0.9825</f>
        <v>0</v>
      </c>
      <c r="O42" s="206"/>
      <c r="P42" s="206"/>
      <c r="Q42" s="206"/>
      <c r="R42" s="206"/>
      <c r="S42" s="207"/>
      <c r="T42" s="239">
        <v>6.8000000000000005E-2</v>
      </c>
      <c r="U42" s="240"/>
      <c r="V42" s="240"/>
      <c r="W42" s="240"/>
      <c r="X42" s="240"/>
      <c r="Y42" s="240"/>
      <c r="Z42" s="241"/>
      <c r="AA42" s="320">
        <f>N42*T42</f>
        <v>0</v>
      </c>
      <c r="AB42" s="321"/>
      <c r="AC42" s="321"/>
      <c r="AD42" s="321"/>
      <c r="AE42" s="321"/>
      <c r="AF42" s="322"/>
      <c r="AG42" s="4"/>
      <c r="AH42" s="4"/>
    </row>
    <row r="43" spans="1:34" ht="12.75" customHeight="1">
      <c r="A43" s="34">
        <v>39</v>
      </c>
      <c r="B43" s="2" t="s">
        <v>23</v>
      </c>
      <c r="C43" s="2"/>
      <c r="D43" s="2"/>
      <c r="E43" s="2"/>
      <c r="F43" s="2"/>
      <c r="G43" s="4"/>
      <c r="H43" s="4"/>
      <c r="I43" s="4"/>
      <c r="J43" s="4"/>
      <c r="K43" s="269">
        <v>0.98250000000000004</v>
      </c>
      <c r="L43" s="269"/>
      <c r="M43" s="270"/>
      <c r="N43" s="208">
        <f>AC31*0.9825</f>
        <v>0</v>
      </c>
      <c r="O43" s="209"/>
      <c r="P43" s="209"/>
      <c r="Q43" s="209"/>
      <c r="R43" s="209"/>
      <c r="S43" s="210"/>
      <c r="T43" s="202">
        <v>2.9000000000000001E-2</v>
      </c>
      <c r="U43" s="203"/>
      <c r="V43" s="203"/>
      <c r="W43" s="203"/>
      <c r="X43" s="203"/>
      <c r="Y43" s="203"/>
      <c r="Z43" s="204"/>
      <c r="AA43" s="284">
        <f>N43*T43</f>
        <v>0</v>
      </c>
      <c r="AB43" s="285"/>
      <c r="AC43" s="285"/>
      <c r="AD43" s="285"/>
      <c r="AE43" s="285"/>
      <c r="AF43" s="286"/>
      <c r="AG43" s="4"/>
      <c r="AH43" s="4"/>
    </row>
    <row r="44" spans="1:34" ht="13.5" customHeight="1">
      <c r="A44" s="34">
        <v>40</v>
      </c>
      <c r="B44" s="201"/>
      <c r="C44" s="201"/>
      <c r="D44" s="201"/>
      <c r="E44" s="201"/>
      <c r="F44" s="201"/>
      <c r="G44" s="201"/>
      <c r="H44" s="201"/>
      <c r="I44" s="201"/>
      <c r="J44" s="201"/>
      <c r="K44" s="4"/>
      <c r="L44" s="334"/>
      <c r="M44" s="334"/>
      <c r="N44" s="334"/>
      <c r="O44" s="271"/>
      <c r="P44" s="271"/>
      <c r="Q44" s="271"/>
      <c r="R44" s="271"/>
      <c r="S44" s="333"/>
      <c r="T44" s="333"/>
      <c r="U44" s="333"/>
      <c r="V44" s="18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</row>
    <row r="45" spans="1:34" ht="14.25" customHeight="1">
      <c r="A45" s="34">
        <v>41</v>
      </c>
      <c r="B45" s="4"/>
      <c r="C45" s="335" t="s">
        <v>56</v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" t="s">
        <v>24</v>
      </c>
      <c r="AC45" s="238">
        <f>AA35+AA36+AA37+AA38+AA42+AA43+S44</f>
        <v>0</v>
      </c>
      <c r="AD45" s="238"/>
      <c r="AE45" s="238"/>
      <c r="AF45" s="238"/>
      <c r="AG45" s="84" t="s">
        <v>10</v>
      </c>
      <c r="AH45" s="4"/>
    </row>
    <row r="46" spans="1:34" ht="13.5" customHeight="1">
      <c r="A46" s="34">
        <v>42</v>
      </c>
      <c r="B46" s="19"/>
      <c r="C46" s="19"/>
      <c r="D46" s="19"/>
      <c r="E46" s="19"/>
      <c r="F46" s="19"/>
      <c r="G46" s="19"/>
      <c r="H46" s="19"/>
      <c r="I46" s="19"/>
      <c r="J46" s="19"/>
      <c r="K46" s="4"/>
      <c r="L46" s="20"/>
      <c r="M46" s="5"/>
      <c r="N46" s="5"/>
      <c r="O46" s="18"/>
      <c r="P46" s="18"/>
      <c r="Q46" s="18"/>
      <c r="R46" s="18"/>
      <c r="S46" s="20"/>
      <c r="T46" s="20"/>
      <c r="U46" s="20"/>
      <c r="V46" s="18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</row>
    <row r="47" spans="1:34" ht="12.75" customHeight="1">
      <c r="A47" s="34">
        <v>43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254" t="s">
        <v>47</v>
      </c>
      <c r="S47" s="254"/>
      <c r="T47" s="254"/>
      <c r="U47" s="254"/>
      <c r="V47" s="254"/>
      <c r="W47" s="254"/>
      <c r="X47" s="254"/>
      <c r="Y47" s="254"/>
      <c r="Z47" s="254"/>
      <c r="AA47" s="254"/>
      <c r="AB47" s="148" t="s">
        <v>13</v>
      </c>
      <c r="AC47" s="245">
        <f>AC31-AC45</f>
        <v>0</v>
      </c>
      <c r="AD47" s="245"/>
      <c r="AE47" s="245"/>
      <c r="AF47" s="245"/>
      <c r="AG47" s="135" t="s">
        <v>10</v>
      </c>
      <c r="AH47" s="4"/>
    </row>
    <row r="48" spans="1:34" ht="10.5" customHeight="1">
      <c r="A48" s="34">
        <v>44</v>
      </c>
      <c r="B48" s="3" t="s">
        <v>48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21"/>
      <c r="AD48" s="21"/>
      <c r="AE48" s="21"/>
      <c r="AF48" s="21"/>
      <c r="AG48" s="4"/>
      <c r="AH48" s="4"/>
    </row>
    <row r="49" spans="1:35" ht="12" customHeight="1">
      <c r="A49" s="34">
        <v>45</v>
      </c>
      <c r="B49" s="199" t="s">
        <v>58</v>
      </c>
      <c r="C49" s="199"/>
      <c r="D49" s="199"/>
      <c r="E49" s="199"/>
      <c r="F49" s="199"/>
      <c r="G49" s="199"/>
      <c r="H49" s="199"/>
      <c r="I49" s="199"/>
      <c r="J49" s="199"/>
      <c r="K49" s="199"/>
      <c r="L49" s="242">
        <v>0</v>
      </c>
      <c r="M49" s="242"/>
      <c r="N49" s="242"/>
      <c r="O49" s="242"/>
      <c r="P49" s="4" t="s">
        <v>9</v>
      </c>
      <c r="Q49" s="256">
        <v>0</v>
      </c>
      <c r="R49" s="256"/>
      <c r="S49" s="256"/>
      <c r="T49" s="140" t="s">
        <v>25</v>
      </c>
      <c r="U49" s="4" t="s">
        <v>26</v>
      </c>
      <c r="V49" s="238">
        <f>(L49*Q49)</f>
        <v>0</v>
      </c>
      <c r="W49" s="238"/>
      <c r="X49" s="238"/>
      <c r="Y49" s="238"/>
      <c r="Z49" s="4" t="s">
        <v>10</v>
      </c>
      <c r="AA49" s="4"/>
      <c r="AB49" s="4"/>
      <c r="AC49" s="21"/>
      <c r="AD49" s="21"/>
      <c r="AE49" s="21"/>
      <c r="AF49" s="21"/>
      <c r="AG49" s="4"/>
      <c r="AH49" s="4"/>
      <c r="AI49" s="154"/>
    </row>
    <row r="50" spans="1:35" ht="12" customHeight="1">
      <c r="A50" s="34">
        <v>46</v>
      </c>
      <c r="B50" s="200" t="s">
        <v>57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55">
        <v>0</v>
      </c>
      <c r="M50" s="255"/>
      <c r="N50" s="255"/>
      <c r="O50" s="255"/>
      <c r="P50" s="4" t="s">
        <v>9</v>
      </c>
      <c r="Q50" s="244">
        <v>0</v>
      </c>
      <c r="R50" s="244"/>
      <c r="S50" s="244"/>
      <c r="T50" s="140" t="s">
        <v>25</v>
      </c>
      <c r="U50" s="4" t="s">
        <v>26</v>
      </c>
      <c r="V50" s="238">
        <f>(L50*Q50)</f>
        <v>0</v>
      </c>
      <c r="W50" s="238"/>
      <c r="X50" s="238"/>
      <c r="Y50" s="238"/>
      <c r="Z50" s="4" t="s">
        <v>10</v>
      </c>
      <c r="AA50" s="4"/>
      <c r="AB50" s="4"/>
      <c r="AC50" s="21"/>
      <c r="AD50" s="21"/>
      <c r="AE50" s="21"/>
      <c r="AF50" s="21"/>
      <c r="AG50" s="4"/>
      <c r="AH50" s="4"/>
    </row>
    <row r="51" spans="1:35" ht="12" customHeight="1">
      <c r="A51" s="34">
        <v>47</v>
      </c>
      <c r="B51" s="200" t="s">
        <v>71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42"/>
      <c r="M51" s="242"/>
      <c r="N51" s="242"/>
      <c r="O51" s="242"/>
      <c r="P51" s="4" t="s">
        <v>9</v>
      </c>
      <c r="Q51" s="244">
        <v>0</v>
      </c>
      <c r="R51" s="244"/>
      <c r="S51" s="244"/>
      <c r="T51" s="140" t="s">
        <v>25</v>
      </c>
      <c r="U51" s="4" t="s">
        <v>26</v>
      </c>
      <c r="V51" s="238">
        <f>(L51*Q51)</f>
        <v>0</v>
      </c>
      <c r="W51" s="238"/>
      <c r="X51" s="238"/>
      <c r="Y51" s="238"/>
      <c r="Z51" s="4" t="s">
        <v>10</v>
      </c>
      <c r="AA51" s="4"/>
      <c r="AB51" s="4"/>
      <c r="AC51" s="21"/>
      <c r="AD51" s="21"/>
      <c r="AE51" s="21"/>
      <c r="AF51" s="21"/>
      <c r="AG51" s="4"/>
      <c r="AH51" s="4"/>
    </row>
    <row r="52" spans="1:35" ht="12" customHeight="1">
      <c r="A52" s="34">
        <v>48</v>
      </c>
      <c r="B52" s="200" t="s">
        <v>59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55">
        <v>0</v>
      </c>
      <c r="M52" s="255"/>
      <c r="N52" s="255"/>
      <c r="O52" s="255"/>
      <c r="P52" s="4" t="s">
        <v>9</v>
      </c>
      <c r="Q52" s="246">
        <v>0</v>
      </c>
      <c r="R52" s="246"/>
      <c r="S52" s="246"/>
      <c r="T52" s="140" t="s">
        <v>25</v>
      </c>
      <c r="U52" s="4" t="s">
        <v>26</v>
      </c>
      <c r="V52" s="238">
        <f>(L52*Q52)</f>
        <v>0</v>
      </c>
      <c r="W52" s="238"/>
      <c r="X52" s="238"/>
      <c r="Y52" s="238"/>
      <c r="Z52" s="4" t="s">
        <v>10</v>
      </c>
      <c r="AA52" s="4"/>
      <c r="AB52" s="4"/>
      <c r="AC52" s="21"/>
      <c r="AD52" s="21"/>
      <c r="AE52" s="144"/>
      <c r="AF52" s="21"/>
      <c r="AG52" s="4"/>
      <c r="AH52" s="81"/>
    </row>
    <row r="53" spans="1:35" ht="12" customHeight="1">
      <c r="A53" s="34">
        <v>49</v>
      </c>
      <c r="B53" s="200" t="s">
        <v>27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55">
        <v>0</v>
      </c>
      <c r="M53" s="255"/>
      <c r="N53" s="255"/>
      <c r="O53" s="255"/>
      <c r="P53" s="4" t="s">
        <v>9</v>
      </c>
      <c r="Q53" s="246">
        <v>0</v>
      </c>
      <c r="R53" s="246"/>
      <c r="S53" s="246"/>
      <c r="T53" s="140" t="s">
        <v>25</v>
      </c>
      <c r="U53" s="4" t="s">
        <v>26</v>
      </c>
      <c r="V53" s="238">
        <f>(L53*Q53)</f>
        <v>0</v>
      </c>
      <c r="W53" s="238"/>
      <c r="X53" s="238"/>
      <c r="Y53" s="238"/>
      <c r="Z53" s="4" t="s">
        <v>10</v>
      </c>
      <c r="AA53" s="4"/>
      <c r="AB53" s="4"/>
      <c r="AC53" s="21"/>
      <c r="AD53" s="21"/>
      <c r="AE53" s="21"/>
      <c r="AF53" s="21"/>
      <c r="AG53" s="4"/>
      <c r="AH53" s="4"/>
    </row>
    <row r="54" spans="1:35" ht="12" customHeight="1">
      <c r="A54" s="34">
        <v>50</v>
      </c>
      <c r="B54" s="344" t="s">
        <v>72</v>
      </c>
      <c r="C54" s="344"/>
      <c r="D54" s="344"/>
      <c r="E54" s="344"/>
      <c r="F54" s="344"/>
      <c r="G54" s="344"/>
      <c r="H54" s="94"/>
      <c r="I54" s="94"/>
      <c r="J54" s="94"/>
      <c r="K54" s="94"/>
      <c r="L54" s="94"/>
      <c r="M54" s="90"/>
      <c r="N54" s="90"/>
      <c r="O54" s="90"/>
      <c r="P54" s="91"/>
      <c r="Q54" s="92"/>
      <c r="R54" s="92"/>
      <c r="S54" s="92"/>
      <c r="T54" s="93"/>
      <c r="U54" s="4"/>
      <c r="V54" s="253"/>
      <c r="W54" s="253"/>
      <c r="X54" s="253"/>
      <c r="Y54" s="253"/>
      <c r="Z54" s="4" t="s">
        <v>10</v>
      </c>
      <c r="AA54" s="4"/>
      <c r="AB54" s="4"/>
      <c r="AC54" s="21"/>
      <c r="AD54" s="21"/>
      <c r="AE54" s="21"/>
      <c r="AF54" s="21"/>
      <c r="AG54" s="4"/>
      <c r="AH54" s="4"/>
    </row>
    <row r="55" spans="1:35" ht="12.75" customHeight="1">
      <c r="A55" s="34">
        <v>51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 t="s">
        <v>28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 t="s">
        <v>29</v>
      </c>
      <c r="AC55" s="248">
        <f>V54+V53+V52+V51+V50+V49</f>
        <v>0</v>
      </c>
      <c r="AD55" s="248"/>
      <c r="AE55" s="248"/>
      <c r="AF55" s="248"/>
      <c r="AG55" s="5" t="s">
        <v>10</v>
      </c>
      <c r="AH55" s="4"/>
    </row>
    <row r="56" spans="1:35" ht="12.75" customHeight="1">
      <c r="A56" s="34">
        <v>52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72" t="s">
        <v>96</v>
      </c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49" t="s">
        <v>13</v>
      </c>
      <c r="AC56" s="247">
        <f>SUM(AC47+AC55)-M63</f>
        <v>0</v>
      </c>
      <c r="AD56" s="247"/>
      <c r="AE56" s="247"/>
      <c r="AF56" s="247"/>
      <c r="AG56" s="135" t="s">
        <v>10</v>
      </c>
      <c r="AH56" s="4"/>
    </row>
    <row r="57" spans="1:35" ht="12.75" customHeight="1">
      <c r="A57" s="34">
        <v>53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4"/>
      <c r="Q57" s="3"/>
      <c r="R57" s="3"/>
      <c r="S57" s="3"/>
      <c r="T57" s="3"/>
      <c r="U57" s="3" t="s">
        <v>30</v>
      </c>
      <c r="V57" s="3"/>
      <c r="W57" s="3"/>
      <c r="X57" s="3"/>
      <c r="Y57" s="3"/>
      <c r="Z57" s="4"/>
      <c r="AA57" s="4"/>
      <c r="AB57" s="4" t="s">
        <v>24</v>
      </c>
      <c r="AC57" s="248">
        <v>0</v>
      </c>
      <c r="AD57" s="248"/>
      <c r="AE57" s="248"/>
      <c r="AF57" s="248"/>
      <c r="AG57" s="5" t="s">
        <v>10</v>
      </c>
      <c r="AH57" s="4"/>
    </row>
    <row r="58" spans="1:35" ht="12.75" customHeight="1">
      <c r="A58" s="34">
        <v>54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4"/>
      <c r="Q58" s="3"/>
      <c r="R58" s="3"/>
      <c r="S58" s="3"/>
      <c r="T58" s="3"/>
      <c r="U58" s="3" t="s">
        <v>31</v>
      </c>
      <c r="V58" s="3"/>
      <c r="W58" s="3"/>
      <c r="X58" s="3"/>
      <c r="Y58" s="3"/>
      <c r="Z58" s="4"/>
      <c r="AA58" s="4"/>
      <c r="AB58" s="4" t="s">
        <v>13</v>
      </c>
      <c r="AC58" s="252">
        <f>AC56-AC57</f>
        <v>0</v>
      </c>
      <c r="AD58" s="252"/>
      <c r="AE58" s="252"/>
      <c r="AF58" s="252"/>
      <c r="AG58" s="65" t="s">
        <v>10</v>
      </c>
      <c r="AH58" s="4"/>
    </row>
    <row r="59" spans="1:35" ht="12" customHeight="1">
      <c r="A59" s="34">
        <v>55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4"/>
      <c r="Q59" s="3"/>
      <c r="R59" s="3"/>
      <c r="S59" s="3"/>
      <c r="T59" s="3"/>
      <c r="U59" s="3"/>
      <c r="V59" s="3"/>
      <c r="W59" s="3"/>
      <c r="X59" s="3"/>
      <c r="Y59" s="3"/>
      <c r="Z59" s="4"/>
      <c r="AA59" s="4"/>
      <c r="AB59" s="4"/>
      <c r="AC59" s="21"/>
      <c r="AD59" s="21"/>
      <c r="AE59" s="21"/>
      <c r="AF59" s="21"/>
      <c r="AG59" s="5"/>
      <c r="AH59" s="4"/>
    </row>
    <row r="60" spans="1:35" ht="12.75" customHeight="1">
      <c r="A60" s="34">
        <v>59</v>
      </c>
      <c r="B60" s="35" t="s">
        <v>70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249">
        <f>(AC47)</f>
        <v>0</v>
      </c>
      <c r="N60" s="249"/>
      <c r="O60" s="249"/>
      <c r="P60" s="249"/>
      <c r="Q60" s="141" t="s">
        <v>10</v>
      </c>
      <c r="R60" s="39"/>
      <c r="S60" s="55" t="s">
        <v>63</v>
      </c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250">
        <f>(AH12)</f>
        <v>0</v>
      </c>
      <c r="AE60" s="250"/>
      <c r="AF60" s="250"/>
      <c r="AG60" s="251"/>
      <c r="AH60" s="4"/>
    </row>
    <row r="61" spans="1:35" ht="12.75" customHeight="1">
      <c r="A61" s="34">
        <v>60</v>
      </c>
      <c r="B61" s="36" t="s">
        <v>66</v>
      </c>
      <c r="C61" s="39"/>
      <c r="D61" s="39"/>
      <c r="E61" s="39"/>
      <c r="F61" s="39"/>
      <c r="G61" s="39"/>
      <c r="H61" s="39"/>
      <c r="I61" s="39"/>
      <c r="J61" s="64" t="s">
        <v>80</v>
      </c>
      <c r="K61" s="39"/>
      <c r="L61" s="39"/>
      <c r="M61" s="243">
        <f>(AA43)</f>
        <v>0</v>
      </c>
      <c r="N61" s="243"/>
      <c r="O61" s="243"/>
      <c r="P61" s="243"/>
      <c r="Q61" s="142" t="s">
        <v>10</v>
      </c>
      <c r="R61" s="39"/>
      <c r="S61" s="56" t="s">
        <v>62</v>
      </c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350">
        <f>(M22)</f>
        <v>0</v>
      </c>
      <c r="AE61" s="350"/>
      <c r="AF61" s="350"/>
      <c r="AG61" s="351"/>
      <c r="AH61" s="4"/>
    </row>
    <row r="62" spans="1:35" ht="12.75" customHeight="1" thickBot="1">
      <c r="A62" s="34">
        <v>61</v>
      </c>
      <c r="B62" s="339" t="s">
        <v>32</v>
      </c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243">
        <f>(M60+M61)</f>
        <v>0</v>
      </c>
      <c r="N62" s="243"/>
      <c r="O62" s="243"/>
      <c r="P62" s="243"/>
      <c r="Q62" s="142" t="s">
        <v>10</v>
      </c>
      <c r="R62" s="39"/>
      <c r="S62" s="56" t="s">
        <v>68</v>
      </c>
      <c r="T62" s="341" t="s">
        <v>79</v>
      </c>
      <c r="U62" s="341"/>
      <c r="V62" s="341"/>
      <c r="W62" s="341"/>
      <c r="X62" s="341"/>
      <c r="Y62" s="341"/>
      <c r="Z62" s="341"/>
      <c r="AA62" s="47"/>
      <c r="AB62" s="47"/>
      <c r="AC62" s="47"/>
      <c r="AD62" s="350">
        <f>(AH15)</f>
        <v>0</v>
      </c>
      <c r="AE62" s="350"/>
      <c r="AF62" s="350"/>
      <c r="AG62" s="351"/>
      <c r="AH62" s="4"/>
    </row>
    <row r="63" spans="1:35" s="42" customFormat="1" ht="12.75" customHeight="1" thickBot="1">
      <c r="A63" s="34"/>
      <c r="B63" s="157" t="s">
        <v>94</v>
      </c>
      <c r="C63" s="158"/>
      <c r="D63" s="158"/>
      <c r="E63" s="158"/>
      <c r="F63" s="158"/>
      <c r="G63" s="158"/>
      <c r="H63" s="175">
        <v>0</v>
      </c>
      <c r="I63" s="175"/>
      <c r="J63" s="175"/>
      <c r="K63" s="158"/>
      <c r="L63" s="158"/>
      <c r="M63" s="174">
        <f>SUM(M62*H63)</f>
        <v>0</v>
      </c>
      <c r="N63" s="174"/>
      <c r="O63" s="174"/>
      <c r="P63" s="174"/>
      <c r="Q63" s="159" t="s">
        <v>10</v>
      </c>
      <c r="R63" s="47"/>
      <c r="S63" s="56" t="s">
        <v>69</v>
      </c>
      <c r="T63" s="347" t="s">
        <v>78</v>
      </c>
      <c r="U63" s="347"/>
      <c r="V63" s="347"/>
      <c r="W63" s="347"/>
      <c r="X63" s="347"/>
      <c r="Y63" s="347"/>
      <c r="Z63" s="64"/>
      <c r="AA63" s="64"/>
      <c r="AB63" s="64"/>
      <c r="AC63" s="64"/>
      <c r="AD63" s="350">
        <f>(AH16)</f>
        <v>0</v>
      </c>
      <c r="AE63" s="350"/>
      <c r="AF63" s="350"/>
      <c r="AG63" s="351"/>
      <c r="AH63" s="4"/>
    </row>
    <row r="64" spans="1:35" s="58" customFormat="1" ht="12.75" customHeight="1">
      <c r="A64" s="34"/>
      <c r="B64" s="5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77"/>
      <c r="N64" s="64"/>
      <c r="O64" s="64"/>
      <c r="P64" s="64"/>
      <c r="Q64" s="76"/>
      <c r="R64" s="64"/>
      <c r="S64" s="56" t="s">
        <v>77</v>
      </c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257">
        <f>(AH18)</f>
        <v>0</v>
      </c>
      <c r="AE64" s="257"/>
      <c r="AF64" s="257"/>
      <c r="AG64" s="258"/>
      <c r="AH64" s="45"/>
    </row>
    <row r="65" spans="1:34" s="58" customFormat="1" ht="12.75" customHeight="1">
      <c r="A65" s="34"/>
      <c r="B65" s="5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107"/>
      <c r="N65" s="64"/>
      <c r="O65" s="64"/>
      <c r="P65" s="64"/>
      <c r="Q65" s="105"/>
      <c r="R65" s="64"/>
      <c r="S65" s="111" t="s">
        <v>87</v>
      </c>
      <c r="T65" s="237" t="s">
        <v>88</v>
      </c>
      <c r="U65" s="237"/>
      <c r="V65" s="237"/>
      <c r="W65" s="237"/>
      <c r="X65" s="237"/>
      <c r="Y65" s="237"/>
      <c r="Z65" s="110"/>
      <c r="AA65" s="110"/>
      <c r="AB65" s="110"/>
      <c r="AC65" s="110"/>
      <c r="AD65" s="336">
        <f>(AH14)</f>
        <v>0</v>
      </c>
      <c r="AE65" s="336"/>
      <c r="AF65" s="336"/>
      <c r="AG65" s="337"/>
      <c r="AH65" s="106"/>
    </row>
    <row r="66" spans="1:34" s="58" customFormat="1" ht="12.75" customHeight="1">
      <c r="A66" s="34"/>
      <c r="B66" s="5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0"/>
      <c r="N66" s="64"/>
      <c r="O66" s="64"/>
      <c r="P66" s="64"/>
      <c r="Q66" s="63"/>
      <c r="R66" s="64"/>
      <c r="S66" s="109"/>
      <c r="T66" s="61"/>
      <c r="U66" s="61"/>
      <c r="V66" s="61"/>
      <c r="W66" s="61"/>
      <c r="X66" s="61"/>
      <c r="Y66" s="61"/>
      <c r="Z66" s="61"/>
      <c r="AA66" s="61"/>
      <c r="AB66" s="61"/>
      <c r="AC66" s="71"/>
      <c r="AD66" s="112"/>
      <c r="AE66" s="113"/>
      <c r="AF66" s="113"/>
      <c r="AG66" s="114"/>
      <c r="AH66" s="78"/>
    </row>
    <row r="67" spans="1:34" s="58" customFormat="1" ht="12.75" customHeight="1">
      <c r="A67" s="34"/>
      <c r="B67" s="335" t="s">
        <v>52</v>
      </c>
      <c r="C67" s="335"/>
      <c r="D67" s="335"/>
      <c r="E67" s="335"/>
      <c r="F67" s="335"/>
      <c r="G67" s="335"/>
      <c r="H67" s="346"/>
      <c r="I67" s="346"/>
      <c r="J67" s="346"/>
      <c r="K67" s="346"/>
      <c r="L67" s="346"/>
      <c r="M67" s="346"/>
      <c r="N67" s="346"/>
      <c r="O67" s="95"/>
      <c r="P67" s="95"/>
      <c r="Q67" s="95"/>
      <c r="R67" s="95"/>
      <c r="S67" s="335" t="s">
        <v>53</v>
      </c>
      <c r="T67" s="335"/>
      <c r="U67" s="335"/>
      <c r="V67" s="335"/>
      <c r="W67" s="335"/>
      <c r="X67" s="335"/>
      <c r="Y67" s="345"/>
      <c r="Z67" s="345"/>
      <c r="AA67" s="345"/>
      <c r="AB67" s="345"/>
      <c r="AC67" s="345"/>
      <c r="AD67" s="345"/>
      <c r="AE67" s="345"/>
      <c r="AF67" s="345"/>
      <c r="AG67" s="345"/>
      <c r="AH67" s="62"/>
    </row>
    <row r="68" spans="1:34" s="58" customFormat="1" ht="12.75" customHeight="1" thickBot="1">
      <c r="A68" s="34"/>
      <c r="B68" s="82"/>
      <c r="C68" s="82"/>
      <c r="D68" s="82"/>
      <c r="E68" s="82"/>
      <c r="F68" s="82"/>
      <c r="G68" s="82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84"/>
      <c r="T68" s="84"/>
      <c r="U68" s="84"/>
      <c r="V68" s="84"/>
      <c r="W68" s="84"/>
      <c r="X68" s="84"/>
      <c r="Y68" s="96"/>
      <c r="Z68" s="96"/>
      <c r="AA68" s="96"/>
      <c r="AB68" s="96"/>
      <c r="AC68" s="96"/>
      <c r="AD68" s="96"/>
      <c r="AE68" s="96"/>
      <c r="AF68" s="96"/>
      <c r="AG68" s="96"/>
      <c r="AH68" s="81"/>
    </row>
    <row r="69" spans="1:34" ht="12" customHeight="1" thickBot="1">
      <c r="A69" s="34">
        <v>62</v>
      </c>
      <c r="B69" s="341" t="s">
        <v>49</v>
      </c>
      <c r="C69" s="341"/>
      <c r="D69" s="341"/>
      <c r="E69" s="341"/>
      <c r="F69" s="341"/>
      <c r="G69" s="341"/>
      <c r="H69" s="341"/>
      <c r="I69" s="341"/>
      <c r="J69" s="341"/>
      <c r="K69" s="341"/>
      <c r="L69" s="341" t="s">
        <v>50</v>
      </c>
      <c r="M69" s="341"/>
      <c r="N69" s="317"/>
      <c r="O69" s="318"/>
      <c r="P69" s="318"/>
      <c r="Q69" s="318"/>
      <c r="R69" s="318"/>
      <c r="S69" s="319"/>
      <c r="T69" s="341" t="s">
        <v>51</v>
      </c>
      <c r="U69" s="341"/>
      <c r="V69" s="317"/>
      <c r="W69" s="318"/>
      <c r="X69" s="318"/>
      <c r="Y69" s="318"/>
      <c r="Z69" s="318"/>
      <c r="AA69" s="318"/>
      <c r="AB69" s="319"/>
      <c r="AC69" s="89"/>
      <c r="AD69" s="88"/>
      <c r="AE69" s="87"/>
      <c r="AF69" s="40"/>
      <c r="AG69" s="40"/>
      <c r="AH69" s="81"/>
    </row>
    <row r="70" spans="1:34" ht="12.75" customHeight="1" thickBot="1">
      <c r="A70" s="34">
        <v>63</v>
      </c>
      <c r="B70" s="341" t="s">
        <v>92</v>
      </c>
      <c r="C70" s="341"/>
      <c r="D70" s="341"/>
      <c r="E70" s="341"/>
      <c r="F70" s="341"/>
      <c r="G70" s="341"/>
      <c r="H70" s="341"/>
      <c r="I70" s="85"/>
      <c r="J70" s="85"/>
      <c r="K70" s="85"/>
      <c r="L70" s="342">
        <v>0</v>
      </c>
      <c r="M70" s="343"/>
      <c r="N70" s="86"/>
      <c r="O70" s="335" t="s">
        <v>73</v>
      </c>
      <c r="P70" s="335"/>
      <c r="Q70" s="335" t="s">
        <v>74</v>
      </c>
      <c r="R70" s="335"/>
      <c r="S70" s="335"/>
      <c r="T70" s="335"/>
      <c r="U70" s="335"/>
      <c r="V70" s="335"/>
      <c r="W70" s="335"/>
      <c r="X70" s="73"/>
      <c r="Y70" s="348">
        <v>0</v>
      </c>
      <c r="Z70" s="349"/>
      <c r="AA70" s="4"/>
      <c r="AB70" s="4"/>
      <c r="AC70" s="4"/>
      <c r="AD70" s="64"/>
      <c r="AE70" s="4"/>
      <c r="AF70" s="4"/>
      <c r="AG70" s="4"/>
      <c r="AH70" s="4"/>
    </row>
    <row r="71" spans="1:34" ht="14.25" customHeight="1">
      <c r="A71" s="34">
        <v>64</v>
      </c>
      <c r="B71" s="82"/>
      <c r="C71" s="82"/>
      <c r="D71" s="82"/>
      <c r="E71" s="82"/>
      <c r="F71" s="82"/>
      <c r="G71" s="82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84"/>
      <c r="T71" s="84"/>
      <c r="U71" s="84"/>
      <c r="V71" s="84"/>
      <c r="W71" s="84"/>
      <c r="X71" s="84"/>
      <c r="Y71" s="96"/>
      <c r="Z71" s="96"/>
      <c r="AA71" s="96"/>
      <c r="AB71" s="96"/>
      <c r="AC71" s="96"/>
      <c r="AD71" s="96"/>
      <c r="AE71" s="96"/>
      <c r="AF71" s="96"/>
      <c r="AG71" s="96"/>
      <c r="AH71" s="4"/>
    </row>
    <row r="72" spans="1:34" ht="15" customHeight="1">
      <c r="A72" s="34">
        <v>65</v>
      </c>
      <c r="B72" s="22" t="s">
        <v>33</v>
      </c>
      <c r="C72" s="22"/>
      <c r="D72" s="22"/>
      <c r="E72" s="22"/>
      <c r="F72" s="22"/>
      <c r="G72" s="22"/>
      <c r="H72" s="23"/>
      <c r="I72" s="328">
        <v>0</v>
      </c>
      <c r="J72" s="328"/>
      <c r="K72" s="328"/>
      <c r="L72" s="328"/>
      <c r="M72" s="328"/>
      <c r="N72" s="328"/>
      <c r="O72" s="24"/>
      <c r="P72" s="24"/>
      <c r="Q72" s="156"/>
      <c r="R72" s="156"/>
      <c r="S72" s="134"/>
      <c r="T72" s="155"/>
      <c r="U72" s="134"/>
      <c r="V72" s="134"/>
      <c r="W72" s="134"/>
      <c r="X72" s="155"/>
      <c r="Y72" s="134"/>
      <c r="Z72" s="134"/>
      <c r="AA72" s="134"/>
      <c r="AB72" s="134"/>
      <c r="AC72" s="134"/>
      <c r="AD72" s="134"/>
      <c r="AE72" s="134"/>
      <c r="AF72" s="134"/>
      <c r="AG72" s="153"/>
      <c r="AH72" s="4"/>
    </row>
    <row r="73" spans="1:34" ht="14.25" customHeight="1">
      <c r="A73" s="34">
        <v>66</v>
      </c>
      <c r="B73" s="22" t="s">
        <v>34</v>
      </c>
      <c r="C73" s="22"/>
      <c r="D73" s="22"/>
      <c r="E73" s="22"/>
      <c r="F73" s="22"/>
      <c r="G73" s="22"/>
      <c r="H73" s="22"/>
      <c r="I73" s="338">
        <v>2.5</v>
      </c>
      <c r="J73" s="338"/>
      <c r="K73" s="338"/>
      <c r="L73" s="338"/>
      <c r="M73" s="338"/>
      <c r="N73" s="338"/>
      <c r="O73" s="24"/>
      <c r="P73" s="24"/>
      <c r="Q73" s="173" t="s">
        <v>95</v>
      </c>
      <c r="R73" s="173"/>
      <c r="S73" s="173"/>
      <c r="T73" s="173"/>
      <c r="U73" s="173"/>
      <c r="V73" s="173"/>
      <c r="W73" s="173"/>
      <c r="X73" s="173"/>
      <c r="Y73" s="173"/>
      <c r="Z73" s="173"/>
      <c r="AA73" s="155"/>
      <c r="AB73" s="155"/>
      <c r="AC73" s="155"/>
      <c r="AD73" s="155"/>
      <c r="AE73" s="155"/>
      <c r="AF73" s="155"/>
      <c r="AG73" s="155"/>
      <c r="AH73" s="4"/>
    </row>
    <row r="74" spans="1:34" ht="14.25" customHeight="1">
      <c r="A74" s="34">
        <v>67</v>
      </c>
      <c r="B74" s="22" t="s">
        <v>35</v>
      </c>
      <c r="C74" s="22"/>
      <c r="D74" s="22"/>
      <c r="E74" s="22"/>
      <c r="F74" s="22"/>
      <c r="G74" s="22"/>
      <c r="H74" s="23"/>
      <c r="I74" s="338">
        <f>(L70)</f>
        <v>0</v>
      </c>
      <c r="J74" s="338"/>
      <c r="K74" s="338"/>
      <c r="L74" s="338"/>
      <c r="M74" s="338"/>
      <c r="N74" s="338"/>
      <c r="O74" s="2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4"/>
      <c r="AH74" s="4"/>
    </row>
    <row r="75" spans="1:34" ht="15" customHeight="1">
      <c r="A75" s="34">
        <v>68</v>
      </c>
      <c r="B75" s="22" t="s">
        <v>36</v>
      </c>
      <c r="C75" s="22"/>
      <c r="D75" s="22"/>
      <c r="E75" s="22"/>
      <c r="F75" s="22"/>
      <c r="G75" s="22"/>
      <c r="H75" s="23"/>
      <c r="I75" s="338"/>
      <c r="J75" s="338"/>
      <c r="K75" s="338"/>
      <c r="L75" s="338"/>
      <c r="M75" s="338"/>
      <c r="N75" s="338"/>
      <c r="O75" s="2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H75" s="4"/>
    </row>
    <row r="76" spans="1:34" ht="11.25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74"/>
    </row>
    <row r="77" spans="1:34" ht="12.75">
      <c r="A77" s="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72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83"/>
    </row>
    <row r="78" spans="1:34" ht="12.75">
      <c r="A78" s="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72"/>
      <c r="V78" s="72"/>
      <c r="W78" s="72"/>
      <c r="X78" s="72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4" ht="12.75">
      <c r="A79" s="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7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ht="12.75">
      <c r="A80" s="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ht="12.75">
      <c r="A81" s="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ht="12.75">
      <c r="A82" s="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ht="12.75">
      <c r="A83" s="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ht="12.75">
      <c r="A84" s="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s="17" customFormat="1" ht="12.75"/>
    <row r="86" spans="1:34" s="17" customFormat="1" ht="12.75"/>
    <row r="87" spans="1:34" s="17" customFormat="1" ht="12.75"/>
    <row r="88" spans="1:34" s="17" customFormat="1" ht="12.75"/>
    <row r="89" spans="1:34" s="17" customFormat="1" ht="12.75"/>
    <row r="90" spans="1:34" s="17" customFormat="1" ht="12.75"/>
    <row r="91" spans="1:34" s="17" customFormat="1" ht="12.75"/>
    <row r="92" spans="1:34" s="17" customFormat="1" ht="12.75"/>
    <row r="93" spans="1:34" s="17" customFormat="1" ht="12.75"/>
    <row r="94" spans="1:34" s="17" customFormat="1" ht="12.75"/>
    <row r="95" spans="1:34" s="17" customFormat="1" ht="12.75"/>
    <row r="96" spans="1:34" s="17" customFormat="1" ht="12.75"/>
    <row r="97" spans="1:34" ht="12.75">
      <c r="A97" s="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1:34" ht="12.75">
      <c r="A98" s="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1:34" ht="12.75">
      <c r="A99" s="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1:34" ht="12.75">
      <c r="A100" s="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1:34" ht="12.75">
      <c r="A101" s="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1:34" ht="12.75">
      <c r="A102" s="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1:34" ht="12.75">
      <c r="A103" s="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1:34" ht="12.75">
      <c r="A104" s="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1:34" ht="12.75">
      <c r="A105" s="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1:34" ht="12.75">
      <c r="A106" s="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1:34" ht="12.75">
      <c r="A107" s="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1:34" ht="12.75">
      <c r="A108" s="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1:34" ht="12.75">
      <c r="A109" s="6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1:34" ht="12.75">
      <c r="A110" s="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ht="12.75">
      <c r="A111" s="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1:34" ht="12.75">
      <c r="A112" s="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1:34" ht="12.75">
      <c r="A113" s="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1:34" ht="12.75">
      <c r="A114" s="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1:34" ht="12.75">
      <c r="A115" s="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ht="12.75">
      <c r="A116" s="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ht="12.75">
      <c r="A117" s="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ht="12.75">
      <c r="A118" s="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ht="12.75">
      <c r="A119" s="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ht="12.75">
      <c r="A120" s="6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1:34" ht="12.75">
      <c r="A121" s="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1:34" ht="12.75">
      <c r="A122" s="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1:34" ht="12.75">
      <c r="A123" s="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1:34" ht="12.75">
      <c r="A124" s="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1:34" ht="12.75">
      <c r="A125" s="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1:34" ht="12.75">
      <c r="A126" s="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1:34" ht="12.75">
      <c r="A127" s="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1:34" ht="12.75">
      <c r="A128" s="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1:34" ht="12.75">
      <c r="A129" s="6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1:34" ht="12.75">
      <c r="A130" s="6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1:34" ht="12.75">
      <c r="A131" s="6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1:34" ht="12.75">
      <c r="A132" s="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1:34" ht="12.75">
      <c r="A133" s="6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1:34" ht="12.75">
      <c r="A134" s="6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1:34" ht="12.75">
      <c r="A135" s="6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 ht="12.75">
      <c r="A136" s="6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1:34" ht="12.75">
      <c r="A137" s="6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1:34" ht="12.75">
      <c r="A138" s="6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1:34" ht="12.75">
      <c r="A139" s="6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1:34" ht="12.75">
      <c r="A140" s="6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1:34" ht="12.75">
      <c r="A141" s="6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1:34" ht="12.75">
      <c r="A142" s="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1:34" ht="12.75">
      <c r="A143" s="6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1:34" ht="12.75">
      <c r="A144" s="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1:34" ht="12.75">
      <c r="A145" s="6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1:34" ht="12.75">
      <c r="A146" s="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4" ht="12.75">
      <c r="A147" s="6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1:34" ht="12.75">
      <c r="A148" s="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1:34" ht="12.75">
      <c r="A149" s="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1:34" ht="12.75">
      <c r="A150" s="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1:34" ht="12.75">
      <c r="A151" s="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1:34" ht="12.75">
      <c r="A152" s="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1:34" ht="12.75">
      <c r="A153" s="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1:34" ht="12.75">
      <c r="A154" s="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1:34" ht="12.75">
      <c r="A155" s="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1:34" ht="12.75">
      <c r="A156" s="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1:34" ht="12.75">
      <c r="A157" s="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1:34" ht="12.75">
      <c r="A158" s="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1:34" ht="12.75">
      <c r="A159" s="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1:34" ht="12.75">
      <c r="A160" s="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1:34" ht="12.75">
      <c r="A161" s="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1:34" ht="12.75">
      <c r="A162" s="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1:34" ht="12.75">
      <c r="A163" s="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1:34" ht="12.75">
      <c r="A164" s="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1:34" ht="12.75">
      <c r="A165" s="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1:34" ht="12.75">
      <c r="A166" s="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1:34" ht="12.75">
      <c r="A167" s="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1:34" ht="12.75">
      <c r="A168" s="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1:34" ht="12.75">
      <c r="A169" s="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1:34" ht="12.75">
      <c r="A170" s="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1:34" ht="12.75">
      <c r="A171" s="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1:34" ht="12.75">
      <c r="A172" s="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1:34" ht="12.75">
      <c r="A173" s="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1:34" ht="12.75">
      <c r="A174" s="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1:34" ht="12.75">
      <c r="A175" s="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1:34" ht="12.75">
      <c r="A176" s="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1:34" ht="12.75">
      <c r="A177" s="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1:34" ht="12.75">
      <c r="A178" s="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1:34" ht="12.75">
      <c r="A179" s="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1:34" ht="12.75">
      <c r="A180" s="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1:34" ht="12.75">
      <c r="A181" s="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1:34" ht="12.75">
      <c r="A182" s="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1:34" ht="12.75">
      <c r="A183" s="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1:34" ht="12.75">
      <c r="A184" s="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1:34" ht="12.75">
      <c r="A185" s="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1:34" ht="12.75">
      <c r="A186" s="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1:34" ht="12.75">
      <c r="A187" s="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1:34" ht="12.75">
      <c r="A188" s="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1:34" ht="12.75">
      <c r="A189" s="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1:34" ht="12.75">
      <c r="A190" s="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1:34" ht="12.75">
      <c r="A191" s="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1:34" ht="12.75">
      <c r="A192" s="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1:34" ht="12.75">
      <c r="A193" s="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1:34" ht="12.75">
      <c r="A194" s="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1:34" ht="12.75">
      <c r="A195" s="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1:34" ht="12.75">
      <c r="A196" s="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1:34" ht="12.75">
      <c r="A197" s="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1:34" ht="12.75">
      <c r="A198" s="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1:34" ht="12.75">
      <c r="A199" s="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1:34" ht="12.75">
      <c r="A200" s="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1:34" ht="12.75">
      <c r="A201" s="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1:34" ht="12.75">
      <c r="A202" s="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1:34" ht="12.75">
      <c r="A203" s="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1:34" ht="12.75">
      <c r="A204" s="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1:34" ht="12.75">
      <c r="A205" s="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1:34" ht="12.75">
      <c r="A206" s="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1:34" ht="12.75">
      <c r="A207" s="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1:34" ht="12.75">
      <c r="A208" s="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1:34" ht="12.75">
      <c r="A209" s="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1:34" ht="12.75">
      <c r="A210" s="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1:34" ht="12.75">
      <c r="A211" s="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1:34" ht="12.75">
      <c r="A212" s="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1:34" ht="12.75">
      <c r="A213" s="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1:34" ht="12.75">
      <c r="A214" s="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1:34" ht="12.75">
      <c r="A215" s="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1:34" ht="12.75">
      <c r="A216" s="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1:34" ht="12.75">
      <c r="A217" s="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1:34" ht="12.75">
      <c r="A218" s="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1:34" ht="12.75">
      <c r="A219" s="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1:34" ht="12.75">
      <c r="A220" s="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1:34" ht="12.75">
      <c r="A221" s="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1:34" ht="12.75">
      <c r="A222" s="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1:34" ht="12.75">
      <c r="A223" s="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1:34" ht="12.75">
      <c r="A224" s="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1:34" ht="12.75">
      <c r="A225" s="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1:34" ht="12.75">
      <c r="A226" s="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1:34" ht="12.75">
      <c r="A227" s="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1:34" ht="12.75">
      <c r="A228" s="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1:34" ht="12.75">
      <c r="A229" s="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1:34" ht="12.75">
      <c r="A230" s="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1:34" ht="12.75">
      <c r="A231" s="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1:34" ht="12.75">
      <c r="A232" s="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1:34" ht="12.75">
      <c r="A233" s="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1:34" ht="12.75">
      <c r="A234" s="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1:34" ht="12.75">
      <c r="A235" s="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1:34" ht="12.75">
      <c r="A236" s="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1:34" ht="12.75">
      <c r="A237" s="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1:34" ht="12.75">
      <c r="A238" s="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1:34" ht="12.75">
      <c r="A239" s="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1:34" ht="12.75">
      <c r="A240" s="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1:34" ht="12.75">
      <c r="A241" s="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1:34" ht="12.75">
      <c r="A242" s="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1:34" ht="12.75">
      <c r="A243" s="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1:34" ht="12.75">
      <c r="A244" s="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1:34" ht="12.75">
      <c r="A245" s="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1:34" ht="12.75">
      <c r="A246" s="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1:34" ht="12.75">
      <c r="A247" s="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1:34" ht="12.75">
      <c r="A248" s="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1:34" ht="12.75">
      <c r="A249" s="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1:34" ht="12.75">
      <c r="A250" s="6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1:34" ht="12.75">
      <c r="A251" s="6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1:34" ht="12.75">
      <c r="A252" s="6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1:34" ht="12.75">
      <c r="A253" s="6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1:34" ht="12.75">
      <c r="A254" s="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1:34" ht="12.75">
      <c r="A255" s="6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1:34" ht="12.75">
      <c r="A256" s="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1:34" ht="12.75">
      <c r="A257" s="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1:34" ht="12.75">
      <c r="A258" s="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1:34" ht="12.75">
      <c r="A259" s="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1:34" ht="12.75">
      <c r="A260" s="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1:34" ht="12.75">
      <c r="A261" s="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1:34" ht="12.75">
      <c r="A262" s="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1:34" ht="12.75">
      <c r="A263" s="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1:34" ht="12.75">
      <c r="A264" s="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1:34" ht="12.75">
      <c r="A265" s="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1:34" ht="12.75">
      <c r="A266" s="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1:34" ht="12.75">
      <c r="A267" s="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1:34" ht="12.75">
      <c r="A268" s="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1:34" ht="12.75">
      <c r="A269" s="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1:34" ht="12.75">
      <c r="A270" s="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1:34" ht="12.75">
      <c r="A271" s="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1:34" ht="12.75">
      <c r="A272" s="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1:34" ht="12.75">
      <c r="A273" s="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1:34" ht="12.75">
      <c r="A274" s="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1:34" ht="12.75">
      <c r="A275" s="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1:34" ht="12.75">
      <c r="A276" s="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1:34" ht="12.75">
      <c r="A277" s="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1:34" ht="12.75">
      <c r="A278" s="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1:34" ht="12.75">
      <c r="A279" s="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1:34" ht="12.75">
      <c r="A280" s="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1:34" ht="12.75">
      <c r="A281" s="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1:34" ht="12.75">
      <c r="A282" s="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1:34" ht="12.75">
      <c r="A283" s="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1:34" ht="12.75">
      <c r="A284" s="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ht="12.75">
      <c r="A285" s="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ht="12.75">
      <c r="A286" s="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ht="12.75">
      <c r="A287" s="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ht="12.75">
      <c r="A288" s="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4" ht="12.75">
      <c r="A289" s="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4" ht="12.75">
      <c r="A290" s="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1:34" ht="12.75">
      <c r="A291" s="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spans="1:34" ht="12.75">
      <c r="A292" s="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spans="1:34" ht="12.75">
      <c r="A293" s="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spans="1:34" ht="12.75">
      <c r="A294" s="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spans="1:34" ht="12.75">
      <c r="A295" s="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spans="1:34" ht="12.75">
      <c r="A296" s="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spans="1:34" ht="12.75">
      <c r="A297" s="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spans="1:34" ht="12.75">
      <c r="A298" s="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34" ht="12.75">
      <c r="A299" s="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spans="1:34" ht="12.75">
      <c r="A300" s="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spans="1:34" ht="12.75">
      <c r="A301" s="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spans="1:34" ht="12.75">
      <c r="A302" s="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spans="1:34" ht="12.75">
      <c r="A303" s="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spans="1:34" ht="12.75">
      <c r="A304" s="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spans="1:34" ht="12.75">
      <c r="A305" s="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spans="1:34" ht="12.75">
      <c r="A306" s="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spans="1:34" ht="12.75">
      <c r="A307" s="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spans="1:34" ht="12.75">
      <c r="A308" s="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spans="1:34" ht="12.75">
      <c r="A309" s="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spans="1:34" ht="12.75">
      <c r="A310" s="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spans="1:34" ht="12.75">
      <c r="A311" s="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spans="1:34" ht="12.75">
      <c r="A312" s="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spans="1:34" ht="12.75">
      <c r="A313" s="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spans="1:34" ht="12.75">
      <c r="A314" s="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spans="1:34" ht="12.75">
      <c r="A315" s="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spans="1:34" ht="12.75">
      <c r="A316" s="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spans="1:34" ht="12.75">
      <c r="A317" s="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spans="1:34" ht="12.75">
      <c r="A318" s="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spans="1:34" ht="12.75">
      <c r="A319" s="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spans="1:34" ht="12.75">
      <c r="A320" s="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spans="1:34" ht="12.75">
      <c r="A321" s="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spans="1:34" ht="12.75">
      <c r="A322" s="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spans="1:34" ht="12.75">
      <c r="A323" s="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spans="1:34" ht="12.75">
      <c r="A324" s="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spans="1:34" ht="12.75">
      <c r="A325" s="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spans="1:34" ht="12.75">
      <c r="A326" s="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spans="1:34" ht="12.75">
      <c r="A327" s="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spans="1:34" ht="12.75">
      <c r="A328" s="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spans="1:34" ht="12.75">
      <c r="A329" s="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spans="1:34" ht="12.75">
      <c r="A330" s="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spans="1:34" ht="12.75">
      <c r="A331" s="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spans="1:34" ht="12.75">
      <c r="A332" s="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spans="1:34" ht="12.75">
      <c r="A333" s="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spans="1:34" ht="12.75">
      <c r="A334" s="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spans="1:34" ht="12.75">
      <c r="A335" s="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spans="1:34" ht="12.75">
      <c r="A336" s="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spans="1:34" ht="12.75">
      <c r="A337" s="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spans="1:34" ht="12.75">
      <c r="A338" s="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spans="1:34" ht="12.75">
      <c r="A339" s="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spans="1:34" ht="12.75">
      <c r="A340" s="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spans="1:34" ht="12.75">
      <c r="A341" s="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spans="1:34" ht="12.75">
      <c r="A342" s="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spans="1:34" ht="12.75">
      <c r="A343" s="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spans="1:34" ht="12.75">
      <c r="A344" s="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spans="1:34" ht="12.75">
      <c r="A345" s="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spans="1:34" ht="12.75">
      <c r="A346" s="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spans="1:34" ht="12.75">
      <c r="A347" s="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spans="1:34" ht="12.75">
      <c r="A348" s="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spans="1:34" ht="12.75">
      <c r="A349" s="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spans="1:34" ht="12.75">
      <c r="A350" s="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spans="1:34" ht="12.75">
      <c r="A351" s="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spans="1:34" ht="12.75">
      <c r="A352" s="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spans="1:34" ht="12.75">
      <c r="A353" s="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spans="1:34" ht="12.75">
      <c r="A354" s="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spans="1:34" ht="12.75">
      <c r="A355" s="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spans="1:34" ht="12.75">
      <c r="A356" s="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spans="1:34" ht="12.75">
      <c r="A357" s="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spans="1:34" ht="12.75">
      <c r="A358" s="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spans="1:34" ht="12.75">
      <c r="A359" s="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spans="1:34" ht="12.75">
      <c r="A360" s="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spans="1:34" ht="12.75">
      <c r="A361" s="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spans="1:34" ht="12.75">
      <c r="A362" s="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spans="1:34" ht="12.75">
      <c r="A363" s="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spans="1:34" ht="12.75">
      <c r="A364" s="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spans="1:34" ht="12.75">
      <c r="A365" s="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spans="1:34" ht="12.75">
      <c r="A366" s="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spans="1:34" ht="12.75">
      <c r="A367" s="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spans="1:34" ht="12.75">
      <c r="A368" s="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spans="1:34" ht="12.75">
      <c r="A369" s="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spans="1:34" ht="12.75">
      <c r="A370" s="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spans="1:34" ht="12.75">
      <c r="A371" s="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spans="1:34" ht="12.75">
      <c r="A372" s="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spans="1:34" ht="12.75">
      <c r="A373" s="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spans="1:34" ht="12.75">
      <c r="A374" s="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spans="1:34" ht="12.75">
      <c r="A375" s="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spans="1:34" ht="12.75">
      <c r="A376" s="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spans="1:34" ht="12.75">
      <c r="A377" s="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spans="1:34" ht="12.75">
      <c r="A378" s="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spans="1:34" ht="12.75">
      <c r="A379" s="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spans="1:34" ht="12.75">
      <c r="A380" s="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spans="1:34" ht="12.75">
      <c r="A381" s="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spans="1:34" ht="12.75">
      <c r="A382" s="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spans="1:34" ht="12.75">
      <c r="A383" s="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spans="1:34" ht="12.75">
      <c r="A384" s="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spans="1:34" ht="12.75">
      <c r="A385" s="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spans="1:34" ht="12.75">
      <c r="A386" s="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spans="1:34" ht="12.75">
      <c r="A387" s="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spans="1:34" ht="12.75">
      <c r="A388" s="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spans="1:34" ht="12.75">
      <c r="A389" s="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spans="1:34" ht="12.75">
      <c r="A390" s="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spans="1:34" ht="12.75">
      <c r="A391" s="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spans="1:34" ht="12.75">
      <c r="A392" s="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spans="1:34" ht="12.75">
      <c r="A393" s="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spans="1:34" ht="12.75">
      <c r="A394" s="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spans="1:34" ht="12.75">
      <c r="A395" s="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spans="1:34" ht="12.75">
      <c r="A396" s="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spans="1:34" ht="12.75">
      <c r="A397" s="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spans="1:34" ht="12.75">
      <c r="A398" s="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spans="1:34" ht="12.75">
      <c r="A399" s="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spans="1:34" ht="12.75">
      <c r="A400" s="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spans="1:34" ht="12.75">
      <c r="A401" s="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spans="1:34" ht="12.75">
      <c r="A402" s="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spans="1:34" ht="12.75">
      <c r="A403" s="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spans="1:34" ht="12.75">
      <c r="A404" s="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spans="1:34" ht="12.75">
      <c r="A405" s="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spans="1:34" ht="12.75">
      <c r="A406" s="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spans="1:34" ht="12.75">
      <c r="A407" s="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spans="1:34" ht="12.75">
      <c r="A408" s="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spans="1:34" ht="12.75">
      <c r="A409" s="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spans="1:34" ht="12.75">
      <c r="A410" s="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spans="1:34" ht="12.75">
      <c r="A411" s="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spans="1:34" ht="12.75">
      <c r="A412" s="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spans="1:34" ht="12.75">
      <c r="A413" s="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spans="1:34" ht="12.75">
      <c r="A414" s="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spans="1:34" ht="12.75">
      <c r="A415" s="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spans="1:34" ht="12.75">
      <c r="A416" s="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spans="1:34" ht="12.75">
      <c r="A417" s="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spans="1:34" ht="12.75">
      <c r="A418" s="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spans="1:34" ht="12.75">
      <c r="A419" s="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spans="1:34" ht="12.75">
      <c r="A420" s="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spans="1:34" ht="12.75">
      <c r="A421" s="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spans="1:34" ht="12.75">
      <c r="A422" s="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spans="1:34" ht="12.75">
      <c r="A423" s="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spans="1:34" ht="12.75">
      <c r="A424" s="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spans="1:34" ht="12.75">
      <c r="A425" s="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spans="1:34" ht="12.75">
      <c r="A426" s="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spans="1:34" ht="12.75">
      <c r="A427" s="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spans="1:34" ht="12.75">
      <c r="A428" s="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spans="1:34" ht="12.75">
      <c r="A429" s="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spans="1:34" ht="12.75">
      <c r="A430" s="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spans="1:34" ht="12.75">
      <c r="A431" s="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spans="1:34" ht="12.75">
      <c r="A432" s="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spans="1:34" ht="12.75">
      <c r="A433" s="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spans="1:34" ht="12.75">
      <c r="A434" s="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spans="1:34" ht="12.75">
      <c r="A435" s="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spans="1:34" ht="12.75">
      <c r="A436" s="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spans="1:34" ht="12.75">
      <c r="A437" s="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spans="1:34" ht="12.75">
      <c r="A438" s="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spans="1:34" ht="12.75">
      <c r="A439" s="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spans="1:34" ht="12.75">
      <c r="A440" s="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spans="1:34" ht="12.75">
      <c r="A441" s="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spans="1:34" ht="12.75">
      <c r="A442" s="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spans="1:34" ht="12.75">
      <c r="A443" s="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1:34" ht="12.75">
      <c r="A444" s="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1:34" ht="12.75">
      <c r="A445" s="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1:34" ht="12.75">
      <c r="A446" s="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1:34" ht="12.75">
      <c r="A447" s="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1:34" ht="12.75">
      <c r="A448" s="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1:34" ht="12.75">
      <c r="A449" s="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1:34" ht="12.75">
      <c r="A450" s="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1:34" ht="12.75">
      <c r="A451" s="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1:34" ht="12.75">
      <c r="A452" s="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1:34" ht="12.75">
      <c r="A453" s="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1:34" ht="12.75">
      <c r="A454" s="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1:34" ht="12.75">
      <c r="A455" s="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1:34" ht="12.75">
      <c r="A456" s="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1:34" ht="12.75">
      <c r="A457" s="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1:34" ht="12.75">
      <c r="A458" s="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1:34" ht="12.75">
      <c r="A459" s="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1:34" ht="12.75">
      <c r="A460" s="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1:34" ht="12.75">
      <c r="A461" s="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1:34" ht="12.75">
      <c r="A462" s="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1:34" ht="12.75">
      <c r="A463" s="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1:34" ht="12.75">
      <c r="A464" s="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1:34" ht="12.75">
      <c r="A465" s="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1:34" ht="12.75">
      <c r="A466" s="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1:34" ht="12.75">
      <c r="A467" s="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1:34" ht="12.75">
      <c r="A468" s="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1:34" ht="12.75">
      <c r="A469" s="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1:34" ht="12.75">
      <c r="A470" s="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1:34" ht="12.75">
      <c r="A471" s="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1:34" ht="12.75">
      <c r="A472" s="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1:34" ht="12.75">
      <c r="A473" s="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1:34" ht="12.75">
      <c r="A474" s="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1:34" ht="12.75">
      <c r="A475" s="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1:34" ht="12.75">
      <c r="A476" s="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1:34" ht="12.75">
      <c r="A477" s="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1:34" ht="12.75">
      <c r="A478" s="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1:34" ht="12.75">
      <c r="A479" s="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1:34" ht="12.75">
      <c r="A480" s="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1:34" ht="12.75">
      <c r="A481" s="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1:34" ht="12.75">
      <c r="A482" s="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1:34" ht="12.75">
      <c r="A483" s="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1:34" ht="12.75">
      <c r="A484" s="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1:34" ht="12.75">
      <c r="A485" s="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1:34" ht="12.75">
      <c r="A486" s="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1:34" ht="12.75">
      <c r="A487" s="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1:34" ht="12.75">
      <c r="A488" s="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1:34" ht="12.75">
      <c r="A489" s="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spans="1:34" ht="12.75">
      <c r="A490" s="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spans="1:34" ht="12.75">
      <c r="A491" s="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spans="1:34" ht="12.75">
      <c r="A492" s="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spans="1:34" ht="12.75">
      <c r="A493" s="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spans="1:34" ht="12.75">
      <c r="A494" s="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spans="1:34" ht="12.75">
      <c r="A495" s="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spans="1:34" ht="12.75">
      <c r="A496" s="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spans="1:34" ht="12.75">
      <c r="A497" s="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spans="1:34" ht="12.75">
      <c r="A498" s="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spans="1:34" ht="12.75">
      <c r="A499" s="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spans="1:34" ht="12.75">
      <c r="A500" s="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spans="1:34" ht="12.75">
      <c r="A501" s="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spans="1:34" ht="12.75">
      <c r="A502" s="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spans="1:34" ht="12.75">
      <c r="A503" s="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spans="1:34" ht="12.75">
      <c r="A504" s="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spans="1:34" ht="12.75">
      <c r="A505" s="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spans="1:34" ht="12.75">
      <c r="A506" s="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spans="1:34" ht="12.75">
      <c r="A507" s="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spans="1:34" ht="12.75">
      <c r="A508" s="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spans="1:34" ht="12.75">
      <c r="A509" s="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spans="1:34" ht="12.75">
      <c r="A510" s="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spans="1:34" ht="12.75">
      <c r="A511" s="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spans="1:34" ht="12.75">
      <c r="A512" s="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spans="1:34" ht="12.75">
      <c r="A513" s="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spans="1:34" ht="12.75">
      <c r="A514" s="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spans="1:34" ht="12.75">
      <c r="A515" s="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spans="1:34" ht="12.75">
      <c r="A516" s="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spans="1:34" ht="12.75">
      <c r="A517" s="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spans="1:34" ht="12.75">
      <c r="A518" s="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spans="1:34" ht="12.75">
      <c r="A519" s="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spans="1:34" ht="12.75">
      <c r="A520" s="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spans="1:34" ht="12.75">
      <c r="A521" s="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spans="1:34" ht="12.75">
      <c r="A522" s="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spans="1:34" ht="12.75">
      <c r="A523" s="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spans="1:34" ht="12.75">
      <c r="A524" s="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spans="1:34" ht="12.75">
      <c r="A525" s="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spans="1:34" ht="12.75">
      <c r="A526" s="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spans="1:34" ht="12.75">
      <c r="A527" s="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spans="1:34" ht="12.75">
      <c r="A528" s="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spans="1:34" ht="12.75">
      <c r="A529" s="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spans="1:34" ht="12.75">
      <c r="A530" s="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pans="1:34" ht="12.75">
      <c r="A531" s="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spans="1:34" ht="12.75">
      <c r="A532" s="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spans="1:34" ht="12.75">
      <c r="A533" s="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spans="1:34" ht="12.75">
      <c r="A534" s="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spans="1:34" ht="12.75">
      <c r="A535" s="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spans="1:34" ht="12.75">
      <c r="A536" s="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spans="1:34" ht="12.75">
      <c r="A537" s="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spans="1:34" ht="12.75">
      <c r="A538" s="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spans="1:34" ht="12.75">
      <c r="A539" s="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spans="1:34" ht="12.75">
      <c r="A540" s="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spans="1:34" ht="12.75">
      <c r="A541" s="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spans="1:34" ht="12.75">
      <c r="A542" s="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spans="1:34" ht="12.75">
      <c r="A543" s="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spans="1:34" ht="12.75">
      <c r="A544" s="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spans="1:34" ht="12.75">
      <c r="A545" s="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spans="1:34" ht="12.75">
      <c r="A546" s="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spans="1:34" ht="12.75">
      <c r="A547" s="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spans="1:34" ht="12.75">
      <c r="A548" s="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spans="1:34" ht="12.75">
      <c r="A549" s="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spans="1:34" ht="12.75">
      <c r="A550" s="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spans="1:34" ht="12.75">
      <c r="A551" s="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spans="1:34" ht="12.75">
      <c r="A552" s="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spans="1:34" ht="12.75">
      <c r="A553" s="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spans="1:34" ht="12.75">
      <c r="A554" s="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spans="1:34" ht="12.75">
      <c r="A555" s="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spans="1:34" ht="12.75">
      <c r="A556" s="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spans="1:34" ht="12.75">
      <c r="A557" s="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spans="1:34" ht="12.75">
      <c r="A558" s="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spans="1:34" ht="12.75">
      <c r="A559" s="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spans="1:34" ht="12.75">
      <c r="A560" s="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spans="1:34" ht="12.75">
      <c r="A561" s="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spans="1:34" ht="12.75">
      <c r="A562" s="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spans="1:34" ht="12.75">
      <c r="A563" s="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spans="1:34" ht="12.75">
      <c r="A564" s="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spans="1:34" ht="12.75">
      <c r="A565" s="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spans="1:34" ht="12.75">
      <c r="A566" s="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spans="1:34" ht="12.75">
      <c r="A567" s="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spans="1:34" ht="12.75">
      <c r="A568" s="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spans="1:34" ht="12.75">
      <c r="A569" s="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spans="1:34" ht="12.75">
      <c r="A570" s="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spans="1:34" ht="12.75">
      <c r="A571" s="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spans="1:34" ht="12.75">
      <c r="A572" s="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spans="1:34" ht="12.75">
      <c r="A573" s="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spans="1:34" ht="12.75">
      <c r="A574" s="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spans="1:34" ht="12.75">
      <c r="A575" s="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spans="1:34" ht="12.75">
      <c r="A576" s="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spans="1:34" ht="12.75">
      <c r="A577" s="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spans="1:34" ht="12.75">
      <c r="A578" s="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spans="1:34" ht="12.75">
      <c r="A579" s="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spans="1:34" ht="12.75">
      <c r="A580" s="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spans="1:34" ht="12.75">
      <c r="A581" s="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spans="1:34" ht="12.75">
      <c r="A582" s="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spans="1:34" ht="12.75">
      <c r="A583" s="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spans="1:34" ht="12.75">
      <c r="A584" s="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spans="1:34" ht="12.75">
      <c r="A585" s="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spans="1:34" ht="12.75">
      <c r="A586" s="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spans="1:34" ht="12.75">
      <c r="A587" s="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spans="1:34" ht="12.75">
      <c r="A588" s="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spans="1:34" ht="12.75">
      <c r="A589" s="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spans="1:34" ht="12.75">
      <c r="A590" s="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spans="1:34" ht="12.75">
      <c r="A591" s="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spans="1:34" ht="12.75">
      <c r="A592" s="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spans="1:34" ht="12.75">
      <c r="A593" s="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spans="1:34" ht="12.75">
      <c r="A594" s="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spans="1:34" ht="12.75">
      <c r="A595" s="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spans="1:34" ht="12.75">
      <c r="A596" s="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spans="1:34" ht="12.75">
      <c r="A597" s="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spans="1:34" ht="12.75">
      <c r="A598" s="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spans="1:34" ht="12.75">
      <c r="A599" s="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spans="1:34" ht="12.75">
      <c r="A600" s="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spans="1:34" ht="12.75">
      <c r="A601" s="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spans="1:34" ht="12.75">
      <c r="A602" s="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spans="1:34" ht="12.75">
      <c r="A603" s="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spans="1:34" ht="12.75">
      <c r="A604" s="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spans="1:34" ht="12.75">
      <c r="A605" s="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spans="1:34" ht="12.75">
      <c r="A606" s="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spans="1:34" ht="12.75">
      <c r="A607" s="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spans="1:34" ht="12.75">
      <c r="A608" s="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spans="1:34" ht="12.75">
      <c r="A609" s="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spans="1:34" ht="12.75">
      <c r="A610" s="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spans="1:34" ht="12.75">
      <c r="A611" s="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spans="1:34" ht="12.75">
      <c r="A612" s="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spans="1:34" ht="12.75">
      <c r="A613" s="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spans="1:34" ht="12.75">
      <c r="A614" s="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spans="1:34" ht="12.75">
      <c r="A615" s="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spans="1:34" ht="12.75">
      <c r="A616" s="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spans="1:34" ht="12.75">
      <c r="A617" s="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spans="1:34" ht="12.75">
      <c r="A618" s="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spans="1:34" ht="12.75">
      <c r="A619" s="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spans="1:34" ht="12.75">
      <c r="A620" s="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spans="1:34" ht="12.75">
      <c r="A621" s="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spans="1:34" ht="12.75">
      <c r="A622" s="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spans="1:34" ht="12.75">
      <c r="A623" s="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spans="1:34" ht="12.75">
      <c r="A624" s="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spans="1:34" ht="12.75">
      <c r="A625" s="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spans="1:34" ht="12.75">
      <c r="A626" s="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spans="1:34" ht="12.75">
      <c r="A627" s="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spans="1:34" ht="12.75">
      <c r="A628" s="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spans="1:34" ht="12.75">
      <c r="A629" s="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spans="1:34" ht="12.75">
      <c r="A630" s="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spans="1:34" ht="12.75">
      <c r="A631" s="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spans="1:34" ht="12.75">
      <c r="A632" s="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spans="1:34" ht="12.75">
      <c r="A633" s="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spans="1:34" ht="12.75">
      <c r="A634" s="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spans="1:34" ht="12.75">
      <c r="A635" s="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spans="1:34" ht="12.75">
      <c r="A636" s="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spans="1:34" ht="12.75">
      <c r="A637" s="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spans="1:34" ht="12.75">
      <c r="A638" s="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spans="1:34" ht="12.75">
      <c r="A639" s="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spans="1:34" ht="12.75">
      <c r="A640" s="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spans="1:34" ht="12.75">
      <c r="A641" s="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spans="1:34" ht="12.75">
      <c r="A642" s="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spans="1:34" ht="12.75">
      <c r="A643" s="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spans="1:34" ht="12.75">
      <c r="A644" s="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spans="1:34" ht="12.75">
      <c r="A645" s="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spans="1:34" ht="12.75">
      <c r="A646" s="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spans="1:34" ht="12.75">
      <c r="A647" s="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spans="1:34" ht="12.75">
      <c r="A648" s="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spans="1:34" ht="12.75">
      <c r="A649" s="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spans="1:34" ht="12.75">
      <c r="A650" s="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spans="1:34" ht="12.75">
      <c r="A651" s="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spans="1:34" ht="12.75">
      <c r="A652" s="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spans="1:34" ht="12.75">
      <c r="A653" s="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spans="1:34" ht="12.75">
      <c r="A654" s="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spans="1:34" ht="12.75">
      <c r="A655" s="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spans="1:34" ht="12.75">
      <c r="A656" s="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spans="1:34" ht="12.75">
      <c r="A657" s="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spans="1:34" ht="12.75">
      <c r="A658" s="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spans="1:34" ht="12.75">
      <c r="A659" s="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spans="1:34" ht="12.75">
      <c r="A660" s="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spans="1:34" ht="12.75">
      <c r="A661" s="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spans="1:34" ht="12.75">
      <c r="A662" s="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spans="1:34" ht="12.75">
      <c r="A663" s="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spans="1:34" ht="12.75">
      <c r="A664" s="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spans="1:34" ht="12.75">
      <c r="A665" s="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spans="1:34" ht="12.75">
      <c r="A666" s="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spans="1:34" ht="12.75">
      <c r="A667" s="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spans="1:34" ht="12.75">
      <c r="A668" s="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spans="1:34" ht="12.75">
      <c r="A669" s="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spans="1:34" ht="12.75">
      <c r="A670" s="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spans="1:34" ht="12.75">
      <c r="A671" s="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spans="1:34" ht="12.75">
      <c r="A672" s="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spans="1:34" ht="12.75">
      <c r="A673" s="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spans="1:34" ht="12.75">
      <c r="A674" s="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spans="1:34" ht="12.75">
      <c r="A675" s="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spans="1:34" ht="12.75">
      <c r="A676" s="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spans="1:34" ht="12.75">
      <c r="A677" s="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spans="1:34" ht="12.75">
      <c r="A678" s="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spans="1:34" ht="12.75">
      <c r="A679" s="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spans="1:34" ht="12.75">
      <c r="A680" s="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spans="1:34" ht="12.75">
      <c r="A681" s="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spans="1:34" ht="12.75">
      <c r="A682" s="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spans="1:34" ht="12.75">
      <c r="A683" s="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spans="1:34" ht="12.75">
      <c r="A684" s="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spans="1:34" ht="12.75">
      <c r="A685" s="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spans="1:34" ht="12.75">
      <c r="A686" s="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spans="1:34" ht="12.75">
      <c r="A687" s="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spans="1:34" ht="12.75">
      <c r="A688" s="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spans="1:34" ht="12.75">
      <c r="A689" s="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spans="1:34" ht="12.75">
      <c r="A690" s="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spans="1:34" ht="12.75">
      <c r="A691" s="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spans="1:34" ht="12.75">
      <c r="A692" s="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spans="1:34" ht="12.75">
      <c r="A693" s="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spans="1:34" ht="12.75">
      <c r="A694" s="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spans="1:34" ht="12.75">
      <c r="A695" s="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spans="1:34" ht="12.75">
      <c r="A696" s="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spans="1:34" ht="12.75">
      <c r="A697" s="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spans="1:34" ht="12.75">
      <c r="A698" s="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spans="1:34" ht="12.75">
      <c r="A699" s="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spans="1:34" ht="12.75">
      <c r="A700" s="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spans="1:34" ht="12.75">
      <c r="A701" s="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spans="1:34" ht="12.75">
      <c r="A702" s="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spans="1:34" ht="12.75">
      <c r="A703" s="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spans="1:34" ht="12.75">
      <c r="A704" s="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spans="1:34" ht="12.75">
      <c r="A705" s="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spans="1:34" ht="12.75">
      <c r="A706" s="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spans="1:34" ht="12.75">
      <c r="A707" s="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spans="1:34" ht="12.75">
      <c r="A708" s="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spans="1:34" ht="12.75">
      <c r="A709" s="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spans="1:34" ht="12.75">
      <c r="A710" s="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spans="1:34" ht="12.75">
      <c r="A711" s="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spans="1:34" ht="12.75">
      <c r="A712" s="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spans="1:34" ht="12.75">
      <c r="A713" s="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spans="1:34" ht="12.75">
      <c r="A714" s="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spans="1:34" ht="12.75">
      <c r="A715" s="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spans="1:34" ht="12.75">
      <c r="A716" s="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spans="1:34" ht="12.75">
      <c r="A717" s="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spans="1:34" ht="12.75">
      <c r="A718" s="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spans="1:34" ht="12.75">
      <c r="A719" s="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spans="1:34" ht="12.75">
      <c r="A720" s="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spans="1:34" ht="12.75">
      <c r="A721" s="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spans="1:34" ht="12.75">
      <c r="A722" s="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spans="1:34" ht="12.75">
      <c r="A723" s="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spans="1:34" ht="12.75">
      <c r="A724" s="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spans="1:34" ht="12.75">
      <c r="A725" s="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spans="1:34" ht="12.75">
      <c r="A726" s="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spans="1:34" ht="12.75">
      <c r="A727" s="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spans="1:34" ht="12.75">
      <c r="A728" s="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spans="1:34" ht="12.75">
      <c r="A729" s="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spans="1:34" ht="12.75">
      <c r="A730" s="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spans="1:34" ht="12.75">
      <c r="A731" s="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spans="1:34" ht="12.75">
      <c r="A732" s="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spans="1:34" ht="12.75">
      <c r="A733" s="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spans="1:34" ht="12.75">
      <c r="A734" s="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spans="1:34" ht="12.75">
      <c r="A735" s="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spans="1:34" ht="12.75">
      <c r="A736" s="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spans="1:34" ht="12.75">
      <c r="A737" s="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spans="1:34" ht="12.75">
      <c r="A738" s="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spans="1:34" ht="12.75">
      <c r="A739" s="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spans="1:34" ht="12.75">
      <c r="A740" s="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spans="1:34" ht="12.75">
      <c r="A741" s="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spans="1:34" ht="12.75">
      <c r="A742" s="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spans="1:34" ht="12.75">
      <c r="A743" s="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spans="1:34" ht="12.75">
      <c r="A744" s="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spans="1:34" ht="12.75">
      <c r="A745" s="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spans="1:34" ht="12.75">
      <c r="A746" s="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spans="1:34" ht="12.75">
      <c r="A747" s="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spans="1:34" ht="12.75">
      <c r="A748" s="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spans="1:34" ht="12.75">
      <c r="A749" s="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spans="1:34" ht="12.75">
      <c r="A750" s="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spans="1:34" ht="12.75">
      <c r="A751" s="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spans="1:34" ht="12.75">
      <c r="A752" s="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spans="1:34" ht="12.75">
      <c r="A753" s="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spans="1:34" ht="12.75">
      <c r="A754" s="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spans="1:34" ht="12.75">
      <c r="A755" s="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spans="1:34" ht="12.75">
      <c r="A756" s="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spans="1:34" ht="12.75">
      <c r="A757" s="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spans="1:34" ht="12.75">
      <c r="A758" s="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spans="1:34" ht="12.75">
      <c r="A759" s="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spans="1:34" ht="12.75">
      <c r="A760" s="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spans="1:34" ht="12.75">
      <c r="A761" s="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spans="1:34" ht="12.75">
      <c r="A762" s="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spans="1:34" ht="12.75">
      <c r="A763" s="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spans="1:34" ht="12.75">
      <c r="A764" s="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spans="1:34" ht="12.75">
      <c r="A765" s="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spans="1:34" ht="12.75">
      <c r="A766" s="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spans="1:34" ht="12.75">
      <c r="A767" s="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spans="1:34" ht="12.75">
      <c r="A768" s="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spans="1:34" ht="12.75">
      <c r="A769" s="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spans="1:34" ht="12.75">
      <c r="A770" s="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spans="1:34" ht="12.75">
      <c r="A771" s="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spans="1:34" ht="12.75">
      <c r="A772" s="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spans="1:34" ht="12.75">
      <c r="A773" s="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spans="1:34" ht="12.75">
      <c r="A774" s="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spans="1:34" ht="12.75">
      <c r="A775" s="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spans="1:34" ht="12.75">
      <c r="A776" s="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spans="1:34" ht="12.75">
      <c r="A777" s="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spans="1:34" ht="12.75">
      <c r="A778" s="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spans="1:34" ht="12.75">
      <c r="A779" s="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spans="1:34" ht="12.75">
      <c r="A780" s="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spans="1:34" ht="12.75">
      <c r="A781" s="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spans="1:34" ht="12.75">
      <c r="A782" s="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spans="1:34" ht="12.75">
      <c r="A783" s="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spans="1:34" ht="12.75">
      <c r="A784" s="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spans="1:34" ht="12.75">
      <c r="A785" s="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spans="1:34" ht="12.75">
      <c r="A786" s="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spans="1:34" ht="12.75">
      <c r="A787" s="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spans="1:34" ht="12.75">
      <c r="A788" s="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spans="1:34" ht="12.75">
      <c r="A789" s="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spans="1:34" ht="12.75">
      <c r="A790" s="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spans="1:34" ht="12.75">
      <c r="A791" s="6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spans="1:34" ht="12.75">
      <c r="A792" s="6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spans="1:34" ht="12.75">
      <c r="A793" s="6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spans="1:34" ht="12.75">
      <c r="A794" s="6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spans="1:34" ht="12.75">
      <c r="A795" s="6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spans="1:34" ht="12.75">
      <c r="A796" s="6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spans="1:34" ht="12.75">
      <c r="A797" s="6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spans="1:34" ht="12.75">
      <c r="A798" s="6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spans="1:34" ht="12.75">
      <c r="A799" s="6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spans="1:34" ht="12.75">
      <c r="A800" s="6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spans="1:34" ht="12.75">
      <c r="A801" s="6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spans="1:34" ht="12.75">
      <c r="A802" s="6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spans="1:34" ht="12.75">
      <c r="A803" s="6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spans="1:34" ht="12.75">
      <c r="A804" s="6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spans="1:34" ht="12.75">
      <c r="A805" s="6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spans="1:34" ht="12.75">
      <c r="A806" s="6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spans="1:34" ht="12.75">
      <c r="A807" s="6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spans="1:34" ht="12.75">
      <c r="A808" s="6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spans="1:34" ht="12.75">
      <c r="A809" s="6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spans="1:34" ht="12.75">
      <c r="A810" s="6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spans="1:34" ht="12.75">
      <c r="A811" s="6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spans="1:34" ht="12.75">
      <c r="A812" s="6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spans="1:34" ht="12.75">
      <c r="A813" s="6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spans="1:34" ht="12.75">
      <c r="A814" s="6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spans="1:34" ht="12.75">
      <c r="A815" s="6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spans="1:34" ht="12.75">
      <c r="A816" s="6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spans="1:34" ht="12.75">
      <c r="A817" s="6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spans="1:34" ht="12.75">
      <c r="A818" s="6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spans="1:34" ht="12.75">
      <c r="A819" s="6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spans="1:34" ht="12.75">
      <c r="A820" s="6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spans="1:34" ht="12.75">
      <c r="A821" s="6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spans="1:34" ht="12.75">
      <c r="A822" s="6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spans="1:34" ht="12.75">
      <c r="A823" s="6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spans="1:34" ht="12.75">
      <c r="A824" s="6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spans="1:34" ht="12.75">
      <c r="A825" s="6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spans="1:34" ht="12.75">
      <c r="A826" s="6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spans="1:34" ht="12.75">
      <c r="A827" s="6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spans="1:34" ht="12.75">
      <c r="A828" s="6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spans="1:34" ht="12.75">
      <c r="A829" s="6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spans="1:34" ht="12.75">
      <c r="A830" s="6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spans="1:34" ht="12.75">
      <c r="A831" s="6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spans="1:34" ht="12.75">
      <c r="A832" s="6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spans="1:34" ht="12.75">
      <c r="A833" s="6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spans="1:34" ht="12.75">
      <c r="A834" s="6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spans="1:34" ht="12.75">
      <c r="A835" s="6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spans="1:34" ht="12.75">
      <c r="A836" s="6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spans="1:34" ht="12.75">
      <c r="A837" s="6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spans="1:34" ht="12.75">
      <c r="A838" s="6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spans="1:34" ht="12.75">
      <c r="A839" s="6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spans="1:34" ht="12.75">
      <c r="A840" s="6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spans="1:34" ht="12.75">
      <c r="A841" s="6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spans="1:34" ht="12.75">
      <c r="A842" s="6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spans="1:34" ht="12.75">
      <c r="A843" s="6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spans="1:34" ht="12.75">
      <c r="A844" s="6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spans="1:34" ht="12.75">
      <c r="A845" s="6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spans="1:34" ht="12.75">
      <c r="A846" s="6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spans="1:34" ht="12.75">
      <c r="A847" s="6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spans="1:34" ht="12.75">
      <c r="A848" s="6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spans="1:34" ht="12.75">
      <c r="A849" s="6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spans="1:34" ht="12.75">
      <c r="A850" s="6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spans="1:34" ht="12.75">
      <c r="A851" s="6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spans="1:34" ht="12.75">
      <c r="A852" s="6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spans="1:34" ht="12.75">
      <c r="A853" s="6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spans="1:34" ht="12.75">
      <c r="A854" s="6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spans="1:34" ht="12.75">
      <c r="A855" s="6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spans="1:34" ht="12.75">
      <c r="A856" s="6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spans="1:34" ht="12.75">
      <c r="A857" s="6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spans="1:34" ht="12.75">
      <c r="A858" s="6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spans="1:34" ht="12.75">
      <c r="A859" s="6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spans="1:34" ht="12.75">
      <c r="A860" s="6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spans="1:34" ht="12.75">
      <c r="A861" s="6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spans="1:34" ht="12.75">
      <c r="A862" s="6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spans="1:34" ht="12.75">
      <c r="A863" s="6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spans="1:34" ht="12.75">
      <c r="A864" s="6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spans="1:34" ht="12.75">
      <c r="A865" s="6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spans="1:34" ht="12.75">
      <c r="A866" s="6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spans="1:34" ht="12.75">
      <c r="A867" s="6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spans="1:34" ht="12.75">
      <c r="A868" s="6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spans="1:34" ht="12.75">
      <c r="A869" s="6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spans="1:34" ht="12.75">
      <c r="A870" s="6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spans="1:34" ht="12.75">
      <c r="A871" s="6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spans="1:34" ht="12.75">
      <c r="A872" s="6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spans="1:34" ht="12.75">
      <c r="A873" s="6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spans="1:34" ht="12.75">
      <c r="A874" s="6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spans="1:34" ht="12.75">
      <c r="A875" s="6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spans="1:34" ht="12.75">
      <c r="A876" s="6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spans="1:34" ht="12.75">
      <c r="A877" s="6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spans="1:34" ht="12.75">
      <c r="A878" s="6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spans="1:34" ht="12.75">
      <c r="A879" s="6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spans="1:34" ht="12.75">
      <c r="A880" s="6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spans="1:34" ht="12.75">
      <c r="A881" s="6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spans="1:34" ht="12.75">
      <c r="A882" s="6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spans="1:34" ht="12.75">
      <c r="A883" s="6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spans="1:34" ht="12.75">
      <c r="A884" s="6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spans="1:34" ht="12.75">
      <c r="A885" s="6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spans="1:34" ht="12.75">
      <c r="A886" s="6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spans="1:34" ht="12.75">
      <c r="A887" s="6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spans="1:34" ht="12.75">
      <c r="A888" s="6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spans="1:34" ht="12.75">
      <c r="A889" s="6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spans="1:34" ht="12.75">
      <c r="A890" s="6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spans="1:34" ht="12.75">
      <c r="A891" s="6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spans="1:34" ht="12.75">
      <c r="A892" s="6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spans="1:34" ht="12.75">
      <c r="A893" s="6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spans="1:34" ht="12.75">
      <c r="A894" s="6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spans="1:34" ht="12.75">
      <c r="A895" s="6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spans="1:34" ht="12.75">
      <c r="A896" s="6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spans="1:34" ht="12.75">
      <c r="A897" s="6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spans="1:34" ht="12.75">
      <c r="A898" s="6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spans="1:34" ht="12.75">
      <c r="A899" s="6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spans="1:34" ht="12.75">
      <c r="A900" s="6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spans="1:34" ht="15" customHeight="1">
      <c r="AH901" s="17"/>
    </row>
  </sheetData>
  <mergeCells count="152">
    <mergeCell ref="I73:N73"/>
    <mergeCell ref="B62:L62"/>
    <mergeCell ref="B52:K52"/>
    <mergeCell ref="B70:H70"/>
    <mergeCell ref="I74:N74"/>
    <mergeCell ref="I75:N75"/>
    <mergeCell ref="L70:M70"/>
    <mergeCell ref="V69:AB69"/>
    <mergeCell ref="B54:G54"/>
    <mergeCell ref="B67:G67"/>
    <mergeCell ref="S67:X67"/>
    <mergeCell ref="Y67:AG67"/>
    <mergeCell ref="H67:N67"/>
    <mergeCell ref="T62:Z62"/>
    <mergeCell ref="T63:Y63"/>
    <mergeCell ref="Y70:Z70"/>
    <mergeCell ref="AD61:AG61"/>
    <mergeCell ref="AD62:AG62"/>
    <mergeCell ref="AD63:AG63"/>
    <mergeCell ref="O70:P70"/>
    <mergeCell ref="Q70:W70"/>
    <mergeCell ref="B69:K69"/>
    <mergeCell ref="L69:M69"/>
    <mergeCell ref="T69:U69"/>
    <mergeCell ref="N69:S69"/>
    <mergeCell ref="AA42:AF42"/>
    <mergeCell ref="F5:P5"/>
    <mergeCell ref="S4:AH4"/>
    <mergeCell ref="Y9:AH9"/>
    <mergeCell ref="R31:AA31"/>
    <mergeCell ref="AC24:AF24"/>
    <mergeCell ref="I72:N72"/>
    <mergeCell ref="AC28:AF28"/>
    <mergeCell ref="AC31:AF31"/>
    <mergeCell ref="N41:S41"/>
    <mergeCell ref="AA37:AF37"/>
    <mergeCell ref="AA34:AF34"/>
    <mergeCell ref="AA36:AF36"/>
    <mergeCell ref="L49:O49"/>
    <mergeCell ref="B50:K50"/>
    <mergeCell ref="L50:O50"/>
    <mergeCell ref="AC57:AF57"/>
    <mergeCell ref="S44:U44"/>
    <mergeCell ref="L44:N44"/>
    <mergeCell ref="AA43:AF43"/>
    <mergeCell ref="C45:AA45"/>
    <mergeCell ref="V49:Y49"/>
    <mergeCell ref="AD65:AG65"/>
    <mergeCell ref="AE1:AH1"/>
    <mergeCell ref="U1:AC1"/>
    <mergeCell ref="B1:O1"/>
    <mergeCell ref="T3:AF3"/>
    <mergeCell ref="C2:AG2"/>
    <mergeCell ref="C3:P3"/>
    <mergeCell ref="B4:P4"/>
    <mergeCell ref="P26:R26"/>
    <mergeCell ref="X24:AA24"/>
    <mergeCell ref="V24:W24"/>
    <mergeCell ref="R24:U24"/>
    <mergeCell ref="R25:U25"/>
    <mergeCell ref="Y8:AH8"/>
    <mergeCell ref="R23:U23"/>
    <mergeCell ref="V23:W23"/>
    <mergeCell ref="X23:AA23"/>
    <mergeCell ref="AC23:AF23"/>
    <mergeCell ref="Y7:AH7"/>
    <mergeCell ref="AA20:AB20"/>
    <mergeCell ref="W20:Y20"/>
    <mergeCell ref="D6:P6"/>
    <mergeCell ref="V6:AH6"/>
    <mergeCell ref="X5:AH5"/>
    <mergeCell ref="B5:E5"/>
    <mergeCell ref="Q49:S49"/>
    <mergeCell ref="B51:K51"/>
    <mergeCell ref="AD64:AG64"/>
    <mergeCell ref="N34:S34"/>
    <mergeCell ref="N35:S35"/>
    <mergeCell ref="N36:S36"/>
    <mergeCell ref="N37:S37"/>
    <mergeCell ref="N38:S38"/>
    <mergeCell ref="N39:S39"/>
    <mergeCell ref="K43:M43"/>
    <mergeCell ref="O44:R44"/>
    <mergeCell ref="N56:AA56"/>
    <mergeCell ref="N40:S40"/>
    <mergeCell ref="T40:Z41"/>
    <mergeCell ref="T37:Z37"/>
    <mergeCell ref="T38:Z38"/>
    <mergeCell ref="T35:Z35"/>
    <mergeCell ref="T36:Z36"/>
    <mergeCell ref="AA38:AF38"/>
    <mergeCell ref="AA35:AF35"/>
    <mergeCell ref="T65:Y65"/>
    <mergeCell ref="AC45:AF45"/>
    <mergeCell ref="T42:Z42"/>
    <mergeCell ref="L51:O51"/>
    <mergeCell ref="M62:P62"/>
    <mergeCell ref="Q50:S50"/>
    <mergeCell ref="AC47:AF47"/>
    <mergeCell ref="V52:Y52"/>
    <mergeCell ref="Q51:S51"/>
    <mergeCell ref="Q52:S52"/>
    <mergeCell ref="Q53:S53"/>
    <mergeCell ref="AC56:AF56"/>
    <mergeCell ref="AC55:AF55"/>
    <mergeCell ref="V51:Y51"/>
    <mergeCell ref="M61:P61"/>
    <mergeCell ref="M60:P60"/>
    <mergeCell ref="AD60:AG60"/>
    <mergeCell ref="AC58:AF58"/>
    <mergeCell ref="V53:Y53"/>
    <mergeCell ref="V54:Y54"/>
    <mergeCell ref="V50:Y50"/>
    <mergeCell ref="R47:AA47"/>
    <mergeCell ref="L52:O52"/>
    <mergeCell ref="L53:O53"/>
    <mergeCell ref="B29:H29"/>
    <mergeCell ref="B21:I21"/>
    <mergeCell ref="AA33:AF33"/>
    <mergeCell ref="AC22:AF22"/>
    <mergeCell ref="B17:AG17"/>
    <mergeCell ref="M22:O22"/>
    <mergeCell ref="AC25:AF25"/>
    <mergeCell ref="AC27:AF27"/>
    <mergeCell ref="AC29:AF29"/>
    <mergeCell ref="X25:AA25"/>
    <mergeCell ref="V25:W25"/>
    <mergeCell ref="N33:S33"/>
    <mergeCell ref="Q73:Z73"/>
    <mergeCell ref="M63:P63"/>
    <mergeCell ref="H63:J63"/>
    <mergeCell ref="E9:P9"/>
    <mergeCell ref="T22:V22"/>
    <mergeCell ref="S7:X7"/>
    <mergeCell ref="S8:X8"/>
    <mergeCell ref="H8:P8"/>
    <mergeCell ref="B7:P7"/>
    <mergeCell ref="T33:Z34"/>
    <mergeCell ref="B33:F33"/>
    <mergeCell ref="B20:I20"/>
    <mergeCell ref="Q20:R20"/>
    <mergeCell ref="B49:K49"/>
    <mergeCell ref="B53:K53"/>
    <mergeCell ref="B44:J44"/>
    <mergeCell ref="T43:Z43"/>
    <mergeCell ref="B22:I22"/>
    <mergeCell ref="N42:S42"/>
    <mergeCell ref="N43:S43"/>
    <mergeCell ref="N32:AF32"/>
    <mergeCell ref="T39:Z39"/>
    <mergeCell ref="AA39:AF39"/>
    <mergeCell ref="AA40:AF41"/>
  </mergeCells>
  <printOptions horizontalCentered="1" verticalCentered="1"/>
  <pageMargins left="0.11811023622047245" right="0.11811023622047245" top="0.35433070866141736" bottom="0.55118110236220474" header="0.31496062992125984" footer="0.31496062992125984"/>
  <pageSetup paperSize="9" scale="80" fitToWidth="0" fitToHeight="0" orientation="portrait" horizontalDpi="4294967293" verticalDpi="4294967293" r:id="rId1"/>
  <ignoredErrors>
    <ignoredError sqref="AA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"/>
    </sheetView>
  </sheetViews>
  <sheetFormatPr baseColWidth="10" defaultRowHeight="12.75"/>
  <sheetData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new BS 2019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 2016 - Sophie B</dc:title>
  <dc:creator>Sophie B</dc:creator>
  <cp:lastModifiedBy>martine chalm</cp:lastModifiedBy>
  <cp:lastPrinted>2020-09-28T17:39:28Z</cp:lastPrinted>
  <dcterms:created xsi:type="dcterms:W3CDTF">2016-01-23T13:45:56Z</dcterms:created>
  <dcterms:modified xsi:type="dcterms:W3CDTF">2022-02-13T18:14:16Z</dcterms:modified>
</cp:coreProperties>
</file>